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rontr/Desktop/"/>
    </mc:Choice>
  </mc:AlternateContent>
  <xr:revisionPtr revIDLastSave="0" documentId="8_{5F771EEC-5B12-EF41-9D59-5DF11F6A6151}" xr6:coauthVersionLast="47" xr6:coauthVersionMax="47" xr10:uidLastSave="{00000000-0000-0000-0000-000000000000}"/>
  <bookViews>
    <workbookView xWindow="0" yWindow="760" windowWidth="30300" windowHeight="20020" xr2:uid="{93457A08-BC3E-4B4E-85F5-53826A64FF7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C7" i="1"/>
  <c r="C6" i="1"/>
  <c r="C5" i="1"/>
  <c r="F5" i="1" s="1"/>
  <c r="D10" i="1" l="1"/>
  <c r="D11" i="1" s="1"/>
  <c r="D9" i="1"/>
</calcChain>
</file>

<file path=xl/sharedStrings.xml><?xml version="1.0" encoding="utf-8"?>
<sst xmlns="http://schemas.openxmlformats.org/spreadsheetml/2006/main" count="14" uniqueCount="14">
  <si>
    <t>מסלולים</t>
  </si>
  <si>
    <t>צמוד</t>
  </si>
  <si>
    <t>קבוע לא צמוד</t>
  </si>
  <si>
    <t>פריים+-</t>
  </si>
  <si>
    <t>ריבית בסיס</t>
  </si>
  <si>
    <t>ריבית בפועל</t>
  </si>
  <si>
    <t>ריבית בנק ישראל</t>
  </si>
  <si>
    <t>אינפלציה שנתית</t>
  </si>
  <si>
    <t>קרן</t>
  </si>
  <si>
    <t>תשלום תקופתי</t>
  </si>
  <si>
    <t>שנות מסלול</t>
  </si>
  <si>
    <t>סה"כ תשלומים</t>
  </si>
  <si>
    <t>סה"כ תשלום חודשי</t>
  </si>
  <si>
    <t>עלות לשקל משכנתא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</si>
</sst>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₪&quot;#,##0.00_);[Red]\(&quot;₪&quot;#,##0.00\)"/>
    <numFmt numFmtId="44" formatCode="_(&quot;₪&quot;* #,##0.00_);_(&quot;₪&quot;* \(#,##0.00\);_(&quot;₪&quot;* &quot;-&quot;??_);_(@_)"/>
    <numFmt numFmtId="167" formatCode="_(&quot;₪&quot;* #,##0_);_(&quot;₪&quot;* \(#,##0\);_(&quot;₪&quot;* &quot;-&quot;??_);_(@_)"/>
  </numFmts>
  <fonts count="7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VarelaRound-Regular"/>
    </font>
    <font>
      <sz val="12"/>
      <color rgb="FF00B0F0"/>
      <name val="VarelaRound-Regular"/>
    </font>
    <font>
      <sz val="12"/>
      <color theme="1"/>
      <name val="VarelaRound-Regular"/>
    </font>
    <font>
      <sz val="12"/>
      <color theme="2" tint="-0.499984740745262"/>
      <name val="VarelaRound-Regular"/>
    </font>
    <font>
      <sz val="12"/>
      <color rgb="FF00B050"/>
      <name val="VarelaRound-Regula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1" xfId="0" applyFont="1" applyBorder="1" applyAlignment="1">
      <alignment horizontal="center" vertical="center"/>
    </xf>
    <xf numFmtId="10" fontId="3" fillId="0" borderId="2" xfId="2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0" fontId="3" fillId="0" borderId="7" xfId="0" applyNumberFormat="1" applyFont="1" applyBorder="1" applyAlignment="1">
      <alignment horizontal="center" vertical="center"/>
    </xf>
    <xf numFmtId="10" fontId="4" fillId="0" borderId="0" xfId="0" applyNumberFormat="1" applyFont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0" fontId="3" fillId="0" borderId="0" xfId="2" applyNumberFormat="1" applyFont="1" applyBorder="1" applyAlignment="1">
      <alignment horizontal="center" vertical="center"/>
    </xf>
    <xf numFmtId="10" fontId="5" fillId="0" borderId="0" xfId="2" applyNumberFormat="1" applyFont="1" applyBorder="1" applyAlignment="1">
      <alignment horizontal="center" vertical="center"/>
    </xf>
    <xf numFmtId="167" fontId="3" fillId="0" borderId="0" xfId="1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8" fontId="6" fillId="0" borderId="4" xfId="0" applyNumberFormat="1" applyFont="1" applyBorder="1" applyAlignment="1">
      <alignment horizontal="center" vertical="center"/>
    </xf>
    <xf numFmtId="8" fontId="4" fillId="0" borderId="0" xfId="0" applyNumberFormat="1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0" fontId="3" fillId="0" borderId="6" xfId="2" applyNumberFormat="1" applyFont="1" applyBorder="1" applyAlignment="1">
      <alignment horizontal="center" vertical="center"/>
    </xf>
    <xf numFmtId="10" fontId="5" fillId="0" borderId="6" xfId="2" applyNumberFormat="1" applyFont="1" applyBorder="1" applyAlignment="1">
      <alignment horizontal="center" vertical="center"/>
    </xf>
    <xf numFmtId="167" fontId="3" fillId="0" borderId="6" xfId="1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8" fontId="6" fillId="0" borderId="7" xfId="0" applyNumberFormat="1" applyFont="1" applyBorder="1" applyAlignment="1">
      <alignment horizontal="center" vertical="center"/>
    </xf>
    <xf numFmtId="8" fontId="6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B1CA6-83D1-3B4B-997B-B7DFDF53CBE7}">
  <dimension ref="A1:H11"/>
  <sheetViews>
    <sheetView showGridLines="0" rightToLeft="1" tabSelected="1" zoomScale="214" workbookViewId="0">
      <selection activeCell="D13" sqref="D13"/>
    </sheetView>
  </sheetViews>
  <sheetFormatPr baseColWidth="10" defaultColWidth="14.83203125" defaultRowHeight="16"/>
  <cols>
    <col min="1" max="1" width="18.1640625" style="3" customWidth="1"/>
    <col min="2" max="2" width="11" style="3" bestFit="1" customWidth="1"/>
    <col min="3" max="3" width="18.83203125" style="3" bestFit="1" customWidth="1"/>
    <col min="4" max="4" width="16.6640625" style="3" bestFit="1" customWidth="1"/>
    <col min="5" max="5" width="11.6640625" style="3" customWidth="1"/>
    <col min="6" max="6" width="15.5" style="3" customWidth="1"/>
    <col min="7" max="16384" width="14.83203125" style="3"/>
  </cols>
  <sheetData>
    <row r="1" spans="1:8">
      <c r="A1" s="1" t="s">
        <v>6</v>
      </c>
      <c r="B1" s="2">
        <v>4.7500000000000001E-2</v>
      </c>
    </row>
    <row r="2" spans="1:8" ht="17" thickBot="1">
      <c r="A2" s="4" t="s">
        <v>7</v>
      </c>
      <c r="B2" s="5">
        <v>0</v>
      </c>
    </row>
    <row r="3" spans="1:8" ht="17" thickBot="1">
      <c r="B3" s="6"/>
    </row>
    <row r="4" spans="1:8" ht="17" thickBot="1">
      <c r="A4" s="7" t="s">
        <v>0</v>
      </c>
      <c r="B4" s="8" t="s">
        <v>4</v>
      </c>
      <c r="C4" s="8" t="s">
        <v>5</v>
      </c>
      <c r="D4" s="8" t="s">
        <v>8</v>
      </c>
      <c r="E4" s="8" t="s">
        <v>10</v>
      </c>
      <c r="F4" s="9" t="s">
        <v>9</v>
      </c>
    </row>
    <row r="5" spans="1:8">
      <c r="A5" s="10" t="s">
        <v>2</v>
      </c>
      <c r="B5" s="11">
        <v>0.04</v>
      </c>
      <c r="C5" s="12">
        <f>B5</f>
        <v>0.04</v>
      </c>
      <c r="D5" s="13">
        <v>300000</v>
      </c>
      <c r="E5" s="14">
        <v>30</v>
      </c>
      <c r="F5" s="15">
        <f>-PMT(POWER(1+C5,1/12)-1,E5*12,D5)</f>
        <v>1419.9052210677942</v>
      </c>
      <c r="H5" s="16"/>
    </row>
    <row r="6" spans="1:8">
      <c r="A6" s="10" t="s">
        <v>3</v>
      </c>
      <c r="B6" s="11">
        <v>-5.0000000000000001E-3</v>
      </c>
      <c r="C6" s="12">
        <f>B6+1.5%+B1</f>
        <v>5.7499999999999996E-2</v>
      </c>
      <c r="D6" s="13">
        <v>300000</v>
      </c>
      <c r="E6" s="14">
        <v>25</v>
      </c>
      <c r="F6" s="15">
        <f t="shared" ref="F6:F7" si="0">-PMT(POWER(1+C6,1/12)-1,E6*12,D6)</f>
        <v>1860.9065744170694</v>
      </c>
      <c r="H6" s="16"/>
    </row>
    <row r="7" spans="1:8" ht="17" thickBot="1">
      <c r="A7" s="17" t="s">
        <v>1</v>
      </c>
      <c r="B7" s="18">
        <v>3.6999999999999998E-2</v>
      </c>
      <c r="C7" s="19">
        <f>B7+B2</f>
        <v>3.6999999999999998E-2</v>
      </c>
      <c r="D7" s="20">
        <v>300000</v>
      </c>
      <c r="E7" s="21">
        <v>20</v>
      </c>
      <c r="F7" s="22">
        <f t="shared" si="0"/>
        <v>1761.3365120747317</v>
      </c>
      <c r="H7" s="16"/>
    </row>
    <row r="8" spans="1:8" ht="17" thickBot="1"/>
    <row r="9" spans="1:8">
      <c r="C9" s="1" t="s">
        <v>12</v>
      </c>
      <c r="D9" s="23">
        <f>SUM(F5:F7)</f>
        <v>5042.1483075595952</v>
      </c>
    </row>
    <row r="10" spans="1:8">
      <c r="C10" s="24" t="s">
        <v>11</v>
      </c>
      <c r="D10" s="15">
        <f>SUMPRODUCT(F5:F7,E5:E7)*12</f>
        <v>1492158.6148074623</v>
      </c>
    </row>
    <row r="11" spans="1:8" ht="17" thickBot="1">
      <c r="C11" s="4" t="s">
        <v>13</v>
      </c>
      <c r="D11" s="22">
        <f>D10/SUM(D5:D7)</f>
        <v>1.657954016452736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yaron tarablus</dc:creator>
  <cp:lastModifiedBy>yaron tarablus</cp:lastModifiedBy>
  <dcterms:created xsi:type="dcterms:W3CDTF">2023-11-07T08:22:36Z</dcterms:created>
  <dcterms:modified xsi:type="dcterms:W3CDTF">2023-11-07T09:35:07Z</dcterms:modified>
</cp:coreProperties>
</file>