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"/>
    </mc:Choice>
  </mc:AlternateContent>
  <xr:revisionPtr revIDLastSave="0" documentId="13_ncr:1_{F7B22901-DD25-D847-8B07-D905F936EDEC}" xr6:coauthVersionLast="47" xr6:coauthVersionMax="47" xr10:uidLastSave="{00000000-0000-0000-0000-000000000000}"/>
  <bookViews>
    <workbookView xWindow="0" yWindow="760" windowWidth="34560" windowHeight="19720" activeTab="1" xr2:uid="{68FAD678-D52C-8340-8D7B-1FBB76A570C8}"/>
  </bookViews>
  <sheets>
    <sheet name="לוח רגיל" sheetId="1" r:id="rId1"/>
    <sheet name="לוח שפיצר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B9" i="2"/>
  <c r="H11" i="2" s="1"/>
  <c r="B7" i="2"/>
  <c r="E3" i="2"/>
  <c r="G3" i="2" s="1"/>
  <c r="E27" i="1"/>
  <c r="F27" i="1"/>
  <c r="G27" i="1"/>
  <c r="H27" i="1"/>
  <c r="I27" i="1"/>
  <c r="E28" i="1" s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G3" i="1"/>
  <c r="E3" i="1"/>
  <c r="D3" i="1" a="1"/>
  <c r="D3" i="1" s="1"/>
  <c r="B9" i="1"/>
  <c r="F4" i="1" s="1"/>
  <c r="B7" i="1"/>
  <c r="H10" i="2" l="1"/>
  <c r="H59" i="2"/>
  <c r="H49" i="2"/>
  <c r="H39" i="2"/>
  <c r="H29" i="2"/>
  <c r="H19" i="2"/>
  <c r="H9" i="2"/>
  <c r="H8" i="2"/>
  <c r="H58" i="2"/>
  <c r="H48" i="2"/>
  <c r="H38" i="2"/>
  <c r="H28" i="2"/>
  <c r="H18" i="2"/>
  <c r="H57" i="2"/>
  <c r="H47" i="2"/>
  <c r="H37" i="2"/>
  <c r="H27" i="2"/>
  <c r="H17" i="2"/>
  <c r="H7" i="2"/>
  <c r="H50" i="2"/>
  <c r="H40" i="2"/>
  <c r="H30" i="2"/>
  <c r="H20" i="2"/>
  <c r="H56" i="2"/>
  <c r="H36" i="2"/>
  <c r="H26" i="2"/>
  <c r="H6" i="2"/>
  <c r="H55" i="2"/>
  <c r="H35" i="2"/>
  <c r="H15" i="2"/>
  <c r="H44" i="2"/>
  <c r="H34" i="2"/>
  <c r="H14" i="2"/>
  <c r="H53" i="2"/>
  <c r="H33" i="2"/>
  <c r="H4" i="2"/>
  <c r="H62" i="2"/>
  <c r="H52" i="2"/>
  <c r="H42" i="2"/>
  <c r="H32" i="2"/>
  <c r="H22" i="2"/>
  <c r="H12" i="2"/>
  <c r="H60" i="2"/>
  <c r="H46" i="2"/>
  <c r="H16" i="2"/>
  <c r="H3" i="2"/>
  <c r="F3" i="2" s="1"/>
  <c r="I3" i="2" s="1"/>
  <c r="E4" i="2" s="1"/>
  <c r="G4" i="2" s="1"/>
  <c r="H45" i="2"/>
  <c r="H25" i="2"/>
  <c r="H5" i="2"/>
  <c r="H54" i="2"/>
  <c r="H24" i="2"/>
  <c r="H43" i="2"/>
  <c r="H23" i="2"/>
  <c r="H13" i="2"/>
  <c r="H61" i="2"/>
  <c r="H51" i="2"/>
  <c r="H41" i="2"/>
  <c r="H31" i="2"/>
  <c r="H21" i="2"/>
  <c r="D3" i="2" a="1"/>
  <c r="D3" i="2" s="1"/>
  <c r="G28" i="1"/>
  <c r="H28" i="1" s="1"/>
  <c r="I28" i="1"/>
  <c r="E29" i="1" s="1"/>
  <c r="F23" i="1"/>
  <c r="F13" i="1"/>
  <c r="F22" i="1"/>
  <c r="F12" i="1"/>
  <c r="F21" i="1"/>
  <c r="F11" i="1"/>
  <c r="F9" i="1"/>
  <c r="F17" i="1"/>
  <c r="F7" i="1"/>
  <c r="F26" i="1"/>
  <c r="F16" i="1"/>
  <c r="F6" i="1"/>
  <c r="F25" i="1"/>
  <c r="F15" i="1"/>
  <c r="F5" i="1"/>
  <c r="F20" i="1"/>
  <c r="F10" i="1"/>
  <c r="F19" i="1"/>
  <c r="F18" i="1"/>
  <c r="F8" i="1"/>
  <c r="F3" i="1"/>
  <c r="F24" i="1"/>
  <c r="F14" i="1"/>
  <c r="F4" i="2" l="1"/>
  <c r="I4" i="2" s="1"/>
  <c r="E5" i="2" s="1"/>
  <c r="G5" i="2" s="1"/>
  <c r="F5" i="2" s="1"/>
  <c r="I5" i="2" s="1"/>
  <c r="E6" i="2" s="1"/>
  <c r="G6" i="2" s="1"/>
  <c r="F6" i="2" s="1"/>
  <c r="I6" i="2" s="1"/>
  <c r="E7" i="2" s="1"/>
  <c r="G7" i="2" s="1"/>
  <c r="F7" i="2" s="1"/>
  <c r="I7" i="2" s="1"/>
  <c r="E8" i="2" s="1"/>
  <c r="G8" i="2" s="1"/>
  <c r="F8" i="2" s="1"/>
  <c r="I8" i="2" s="1"/>
  <c r="E9" i="2" s="1"/>
  <c r="G9" i="2" s="1"/>
  <c r="F9" i="2" s="1"/>
  <c r="I9" i="2" s="1"/>
  <c r="E10" i="2" s="1"/>
  <c r="G10" i="2" s="1"/>
  <c r="F10" i="2" s="1"/>
  <c r="I10" i="2" s="1"/>
  <c r="E11" i="2" s="1"/>
  <c r="G11" i="2" s="1"/>
  <c r="F11" i="2" s="1"/>
  <c r="I11" i="2" s="1"/>
  <c r="E12" i="2" s="1"/>
  <c r="G12" i="2" s="1"/>
  <c r="F12" i="2" s="1"/>
  <c r="I12" i="2" s="1"/>
  <c r="E13" i="2" s="1"/>
  <c r="G13" i="2" s="1"/>
  <c r="F13" i="2" s="1"/>
  <c r="I13" i="2" s="1"/>
  <c r="E14" i="2" s="1"/>
  <c r="G14" i="2" s="1"/>
  <c r="F14" i="2" s="1"/>
  <c r="I14" i="2" s="1"/>
  <c r="E15" i="2" s="1"/>
  <c r="G15" i="2" s="1"/>
  <c r="F15" i="2" s="1"/>
  <c r="I15" i="2" s="1"/>
  <c r="E16" i="2" s="1"/>
  <c r="G16" i="2" s="1"/>
  <c r="F16" i="2" s="1"/>
  <c r="I16" i="2" s="1"/>
  <c r="E17" i="2" s="1"/>
  <c r="G17" i="2" s="1"/>
  <c r="F17" i="2" s="1"/>
  <c r="I17" i="2" s="1"/>
  <c r="E18" i="2" s="1"/>
  <c r="G18" i="2" s="1"/>
  <c r="F18" i="2" s="1"/>
  <c r="I18" i="2" s="1"/>
  <c r="E19" i="2" s="1"/>
  <c r="G19" i="2" s="1"/>
  <c r="F19" i="2" s="1"/>
  <c r="I19" i="2" s="1"/>
  <c r="E20" i="2" s="1"/>
  <c r="G20" i="2" s="1"/>
  <c r="F20" i="2" s="1"/>
  <c r="I20" i="2" s="1"/>
  <c r="E21" i="2" s="1"/>
  <c r="G21" i="2" s="1"/>
  <c r="F21" i="2" s="1"/>
  <c r="I21" i="2" s="1"/>
  <c r="E22" i="2" s="1"/>
  <c r="G22" i="2" s="1"/>
  <c r="F22" i="2" s="1"/>
  <c r="I22" i="2" s="1"/>
  <c r="E23" i="2" s="1"/>
  <c r="G23" i="2" s="1"/>
  <c r="F23" i="2" s="1"/>
  <c r="I23" i="2" s="1"/>
  <c r="E24" i="2" s="1"/>
  <c r="G24" i="2" s="1"/>
  <c r="F24" i="2" s="1"/>
  <c r="I24" i="2" s="1"/>
  <c r="E25" i="2" s="1"/>
  <c r="G25" i="2" s="1"/>
  <c r="F25" i="2" s="1"/>
  <c r="I25" i="2" s="1"/>
  <c r="E26" i="2" s="1"/>
  <c r="G26" i="2" s="1"/>
  <c r="F26" i="2" s="1"/>
  <c r="I26" i="2" s="1"/>
  <c r="E27" i="2" s="1"/>
  <c r="G27" i="2" s="1"/>
  <c r="F27" i="2" s="1"/>
  <c r="I27" i="2" s="1"/>
  <c r="E28" i="2" s="1"/>
  <c r="G28" i="2" s="1"/>
  <c r="F28" i="2" s="1"/>
  <c r="I28" i="2" s="1"/>
  <c r="E29" i="2" s="1"/>
  <c r="G29" i="2" s="1"/>
  <c r="F29" i="2" s="1"/>
  <c r="I29" i="2" s="1"/>
  <c r="E30" i="2" s="1"/>
  <c r="G30" i="2" s="1"/>
  <c r="F30" i="2" s="1"/>
  <c r="I30" i="2" s="1"/>
  <c r="E31" i="2" s="1"/>
  <c r="G31" i="2" s="1"/>
  <c r="F31" i="2" s="1"/>
  <c r="I31" i="2" s="1"/>
  <c r="E32" i="2" s="1"/>
  <c r="G32" i="2" s="1"/>
  <c r="F32" i="2" s="1"/>
  <c r="I32" i="2" s="1"/>
  <c r="E33" i="2" s="1"/>
  <c r="G33" i="2" s="1"/>
  <c r="F33" i="2" s="1"/>
  <c r="I33" i="2" s="1"/>
  <c r="E34" i="2" s="1"/>
  <c r="G34" i="2" s="1"/>
  <c r="F34" i="2" s="1"/>
  <c r="I34" i="2" s="1"/>
  <c r="E35" i="2" s="1"/>
  <c r="G35" i="2" s="1"/>
  <c r="F35" i="2" s="1"/>
  <c r="I35" i="2" s="1"/>
  <c r="E36" i="2" s="1"/>
  <c r="G36" i="2" s="1"/>
  <c r="F36" i="2" s="1"/>
  <c r="I36" i="2" s="1"/>
  <c r="E37" i="2" s="1"/>
  <c r="G37" i="2" s="1"/>
  <c r="F37" i="2" s="1"/>
  <c r="I37" i="2" s="1"/>
  <c r="E38" i="2" s="1"/>
  <c r="G38" i="2" s="1"/>
  <c r="F38" i="2" s="1"/>
  <c r="I38" i="2" s="1"/>
  <c r="E39" i="2" s="1"/>
  <c r="G39" i="2" s="1"/>
  <c r="F39" i="2" s="1"/>
  <c r="I39" i="2" s="1"/>
  <c r="E40" i="2" s="1"/>
  <c r="G40" i="2" s="1"/>
  <c r="F40" i="2" s="1"/>
  <c r="I40" i="2" s="1"/>
  <c r="E41" i="2" s="1"/>
  <c r="G41" i="2" s="1"/>
  <c r="F41" i="2" s="1"/>
  <c r="I41" i="2" s="1"/>
  <c r="E42" i="2" s="1"/>
  <c r="G42" i="2" s="1"/>
  <c r="F42" i="2" s="1"/>
  <c r="I42" i="2" s="1"/>
  <c r="E43" i="2" s="1"/>
  <c r="G43" i="2" s="1"/>
  <c r="F43" i="2" s="1"/>
  <c r="I43" i="2" s="1"/>
  <c r="E44" i="2" s="1"/>
  <c r="G44" i="2" s="1"/>
  <c r="F44" i="2" s="1"/>
  <c r="I44" i="2" s="1"/>
  <c r="E45" i="2" s="1"/>
  <c r="G45" i="2" s="1"/>
  <c r="F45" i="2" s="1"/>
  <c r="I45" i="2" s="1"/>
  <c r="E46" i="2" s="1"/>
  <c r="G46" i="2" s="1"/>
  <c r="F46" i="2" s="1"/>
  <c r="I46" i="2" s="1"/>
  <c r="E47" i="2" s="1"/>
  <c r="G47" i="2" s="1"/>
  <c r="F47" i="2" s="1"/>
  <c r="I47" i="2" s="1"/>
  <c r="E48" i="2" s="1"/>
  <c r="G48" i="2" s="1"/>
  <c r="F48" i="2" s="1"/>
  <c r="I48" i="2" s="1"/>
  <c r="E49" i="2" s="1"/>
  <c r="G49" i="2" s="1"/>
  <c r="F49" i="2" s="1"/>
  <c r="I49" i="2" s="1"/>
  <c r="E50" i="2" s="1"/>
  <c r="G50" i="2" s="1"/>
  <c r="F50" i="2" s="1"/>
  <c r="I50" i="2" s="1"/>
  <c r="E51" i="2" s="1"/>
  <c r="G51" i="2" s="1"/>
  <c r="F51" i="2" s="1"/>
  <c r="I51" i="2" s="1"/>
  <c r="E52" i="2" s="1"/>
  <c r="G52" i="2" s="1"/>
  <c r="F52" i="2" s="1"/>
  <c r="I52" i="2" s="1"/>
  <c r="E53" i="2" s="1"/>
  <c r="G53" i="2" s="1"/>
  <c r="F53" i="2" s="1"/>
  <c r="I53" i="2" s="1"/>
  <c r="E54" i="2" s="1"/>
  <c r="G54" i="2" s="1"/>
  <c r="F54" i="2" s="1"/>
  <c r="I54" i="2" s="1"/>
  <c r="E55" i="2" s="1"/>
  <c r="G55" i="2" s="1"/>
  <c r="F55" i="2" s="1"/>
  <c r="I55" i="2" s="1"/>
  <c r="E56" i="2" s="1"/>
  <c r="G56" i="2" s="1"/>
  <c r="F56" i="2" s="1"/>
  <c r="I56" i="2" s="1"/>
  <c r="E57" i="2" s="1"/>
  <c r="G57" i="2" s="1"/>
  <c r="F57" i="2" s="1"/>
  <c r="I57" i="2" s="1"/>
  <c r="E58" i="2" s="1"/>
  <c r="G58" i="2" s="1"/>
  <c r="F58" i="2" s="1"/>
  <c r="I58" i="2" s="1"/>
  <c r="E59" i="2" s="1"/>
  <c r="G59" i="2" s="1"/>
  <c r="F59" i="2" s="1"/>
  <c r="I59" i="2" s="1"/>
  <c r="E60" i="2" s="1"/>
  <c r="G60" i="2" s="1"/>
  <c r="F60" i="2" s="1"/>
  <c r="I60" i="2" s="1"/>
  <c r="E61" i="2" s="1"/>
  <c r="G61" i="2" s="1"/>
  <c r="F61" i="2" s="1"/>
  <c r="I61" i="2" s="1"/>
  <c r="E62" i="2" s="1"/>
  <c r="G62" i="2" s="1"/>
  <c r="F62" i="2" s="1"/>
  <c r="I62" i="2" s="1"/>
  <c r="G29" i="1"/>
  <c r="H29" i="1" s="1"/>
  <c r="I29" i="1"/>
  <c r="E30" i="1" s="1"/>
  <c r="H3" i="1"/>
  <c r="I3" i="1"/>
  <c r="E4" i="1" s="1"/>
  <c r="G30" i="1" l="1"/>
  <c r="H30" i="1" s="1"/>
  <c r="I30" i="1"/>
  <c r="E31" i="1" s="1"/>
  <c r="I4" i="1"/>
  <c r="E5" i="1" s="1"/>
  <c r="G4" i="1"/>
  <c r="H4" i="1" s="1"/>
  <c r="G31" i="1" l="1"/>
  <c r="H31" i="1" s="1"/>
  <c r="I31" i="1"/>
  <c r="E32" i="1" s="1"/>
  <c r="I5" i="1"/>
  <c r="E6" i="1" s="1"/>
  <c r="G5" i="1"/>
  <c r="H5" i="1" s="1"/>
  <c r="G32" i="1" l="1"/>
  <c r="H32" i="1" s="1"/>
  <c r="I32" i="1"/>
  <c r="E33" i="1" s="1"/>
  <c r="G6" i="1"/>
  <c r="H6" i="1" s="1"/>
  <c r="I6" i="1"/>
  <c r="E7" i="1" s="1"/>
  <c r="I33" i="1" l="1"/>
  <c r="E34" i="1" s="1"/>
  <c r="G33" i="1"/>
  <c r="H33" i="1" s="1"/>
  <c r="G7" i="1"/>
  <c r="H7" i="1" s="1"/>
  <c r="I7" i="1"/>
  <c r="E8" i="1" s="1"/>
  <c r="G34" i="1" l="1"/>
  <c r="H34" i="1" s="1"/>
  <c r="I34" i="1"/>
  <c r="E35" i="1" s="1"/>
  <c r="G8" i="1"/>
  <c r="H8" i="1" s="1"/>
  <c r="I8" i="1"/>
  <c r="E9" i="1" s="1"/>
  <c r="G35" i="1" l="1"/>
  <c r="H35" i="1" s="1"/>
  <c r="I35" i="1"/>
  <c r="E36" i="1" s="1"/>
  <c r="G9" i="1"/>
  <c r="H9" i="1" s="1"/>
  <c r="I9" i="1"/>
  <c r="E10" i="1" s="1"/>
  <c r="G36" i="1" l="1"/>
  <c r="H36" i="1" s="1"/>
  <c r="I36" i="1"/>
  <c r="E37" i="1" s="1"/>
  <c r="I10" i="1"/>
  <c r="E11" i="1" s="1"/>
  <c r="G10" i="1"/>
  <c r="H10" i="1" s="1"/>
  <c r="I37" i="1" l="1"/>
  <c r="E38" i="1" s="1"/>
  <c r="G37" i="1"/>
  <c r="H37" i="1" s="1"/>
  <c r="I11" i="1"/>
  <c r="E12" i="1" s="1"/>
  <c r="G11" i="1"/>
  <c r="H11" i="1" s="1"/>
  <c r="G38" i="1" l="1"/>
  <c r="H38" i="1" s="1"/>
  <c r="I38" i="1"/>
  <c r="E39" i="1" s="1"/>
  <c r="I12" i="1"/>
  <c r="E13" i="1" s="1"/>
  <c r="G12" i="1"/>
  <c r="H12" i="1" s="1"/>
  <c r="I39" i="1" l="1"/>
  <c r="E40" i="1" s="1"/>
  <c r="G39" i="1"/>
  <c r="H39" i="1" s="1"/>
  <c r="I13" i="1"/>
  <c r="E14" i="1" s="1"/>
  <c r="G13" i="1"/>
  <c r="H13" i="1" s="1"/>
  <c r="G40" i="1" l="1"/>
  <c r="H40" i="1" s="1"/>
  <c r="I40" i="1"/>
  <c r="E41" i="1" s="1"/>
  <c r="I14" i="1"/>
  <c r="E15" i="1" s="1"/>
  <c r="G14" i="1"/>
  <c r="H14" i="1" s="1"/>
  <c r="I41" i="1" l="1"/>
  <c r="E42" i="1" s="1"/>
  <c r="G41" i="1"/>
  <c r="H41" i="1" s="1"/>
  <c r="G15" i="1"/>
  <c r="H15" i="1" s="1"/>
  <c r="I15" i="1"/>
  <c r="E16" i="1" s="1"/>
  <c r="G42" i="1" l="1"/>
  <c r="H42" i="1" s="1"/>
  <c r="I42" i="1"/>
  <c r="E43" i="1" s="1"/>
  <c r="G16" i="1"/>
  <c r="H16" i="1" s="1"/>
  <c r="I16" i="1"/>
  <c r="E17" i="1" s="1"/>
  <c r="I43" i="1" l="1"/>
  <c r="E44" i="1" s="1"/>
  <c r="G43" i="1"/>
  <c r="H43" i="1" s="1"/>
  <c r="G17" i="1"/>
  <c r="H17" i="1" s="1"/>
  <c r="I17" i="1"/>
  <c r="E18" i="1" s="1"/>
  <c r="G44" i="1" l="1"/>
  <c r="H44" i="1" s="1"/>
  <c r="I44" i="1"/>
  <c r="E45" i="1" s="1"/>
  <c r="G18" i="1"/>
  <c r="H18" i="1" s="1"/>
  <c r="I18" i="1"/>
  <c r="E19" i="1" s="1"/>
  <c r="G45" i="1" l="1"/>
  <c r="H45" i="1" s="1"/>
  <c r="I45" i="1"/>
  <c r="E46" i="1" s="1"/>
  <c r="G19" i="1"/>
  <c r="H19" i="1" s="1"/>
  <c r="I19" i="1"/>
  <c r="E20" i="1" s="1"/>
  <c r="G46" i="1" l="1"/>
  <c r="H46" i="1" s="1"/>
  <c r="I46" i="1"/>
  <c r="E47" i="1" s="1"/>
  <c r="G20" i="1"/>
  <c r="H20" i="1" s="1"/>
  <c r="I20" i="1"/>
  <c r="E21" i="1" s="1"/>
  <c r="I47" i="1" l="1"/>
  <c r="E48" i="1" s="1"/>
  <c r="G47" i="1"/>
  <c r="H47" i="1" s="1"/>
  <c r="I21" i="1"/>
  <c r="E22" i="1" s="1"/>
  <c r="G21" i="1"/>
  <c r="H21" i="1" s="1"/>
  <c r="G48" i="1" l="1"/>
  <c r="H48" i="1" s="1"/>
  <c r="I48" i="1"/>
  <c r="E49" i="1" s="1"/>
  <c r="I22" i="1"/>
  <c r="E23" i="1" s="1"/>
  <c r="G22" i="1"/>
  <c r="H22" i="1" s="1"/>
  <c r="I49" i="1" l="1"/>
  <c r="E50" i="1" s="1"/>
  <c r="G49" i="1"/>
  <c r="H49" i="1" s="1"/>
  <c r="I23" i="1"/>
  <c r="E24" i="1" s="1"/>
  <c r="G23" i="1"/>
  <c r="H23" i="1" s="1"/>
  <c r="G50" i="1" l="1"/>
  <c r="H50" i="1" s="1"/>
  <c r="I50" i="1"/>
  <c r="E51" i="1" s="1"/>
  <c r="I24" i="1"/>
  <c r="E25" i="1" s="1"/>
  <c r="G24" i="1"/>
  <c r="H24" i="1" s="1"/>
  <c r="G51" i="1" l="1"/>
  <c r="H51" i="1" s="1"/>
  <c r="I51" i="1"/>
  <c r="E52" i="1" s="1"/>
  <c r="G25" i="1"/>
  <c r="H25" i="1" s="1"/>
  <c r="I25" i="1"/>
  <c r="E26" i="1" s="1"/>
  <c r="G52" i="1" l="1"/>
  <c r="H52" i="1" s="1"/>
  <c r="I52" i="1"/>
  <c r="E53" i="1" s="1"/>
  <c r="I26" i="1"/>
  <c r="G26" i="1"/>
  <c r="H26" i="1" s="1"/>
  <c r="G53" i="1" l="1"/>
  <c r="H53" i="1" s="1"/>
  <c r="I53" i="1"/>
  <c r="E54" i="1" s="1"/>
  <c r="G54" i="1" l="1"/>
  <c r="H54" i="1" s="1"/>
  <c r="I54" i="1"/>
  <c r="E55" i="1" s="1"/>
  <c r="G55" i="1" l="1"/>
  <c r="H55" i="1" s="1"/>
  <c r="I55" i="1"/>
  <c r="E56" i="1" s="1"/>
  <c r="G56" i="1" l="1"/>
  <c r="H56" i="1" s="1"/>
  <c r="I56" i="1"/>
  <c r="E57" i="1" s="1"/>
  <c r="I57" i="1" l="1"/>
  <c r="E58" i="1" s="1"/>
  <c r="G57" i="1"/>
  <c r="H57" i="1" s="1"/>
  <c r="G58" i="1" l="1"/>
  <c r="H58" i="1" s="1"/>
  <c r="I58" i="1"/>
  <c r="E59" i="1" s="1"/>
  <c r="G59" i="1" l="1"/>
  <c r="H59" i="1" s="1"/>
  <c r="I59" i="1"/>
  <c r="E60" i="1" s="1"/>
  <c r="G60" i="1" l="1"/>
  <c r="H60" i="1" s="1"/>
  <c r="I60" i="1"/>
  <c r="E61" i="1" s="1"/>
  <c r="I61" i="1" l="1"/>
  <c r="E62" i="1" s="1"/>
  <c r="G61" i="1"/>
  <c r="H61" i="1" s="1"/>
  <c r="G62" i="1" l="1"/>
  <c r="H62" i="1" s="1"/>
  <c r="I62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<sst xmlns="http://schemas.openxmlformats.org/spreadsheetml/2006/main" count="26" uniqueCount="14">
  <si>
    <t>הלוואה</t>
  </si>
  <si>
    <t>שנתיים בהחזרים חודשיים</t>
  </si>
  <si>
    <t>זמן בשנים</t>
  </si>
  <si>
    <t>זמן בחודשים</t>
  </si>
  <si>
    <t>ריבית שנתית</t>
  </si>
  <si>
    <t>ריבית חודשית</t>
  </si>
  <si>
    <t>החזר קרן קבוע</t>
  </si>
  <si>
    <t>תקופות</t>
  </si>
  <si>
    <t>יתרת פתיחה</t>
  </si>
  <si>
    <t>החזר קרן</t>
  </si>
  <si>
    <t>החזר ריבית</t>
  </si>
  <si>
    <t>סה"כ החזר</t>
  </si>
  <si>
    <t>יתרת סגירה</t>
  </si>
  <si>
    <t>סה"כ החזר קבוע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</si>
</sst>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₪&quot;#,##0.00_);[Red]\(&quot;₪&quot;#,##0.00\)"/>
    <numFmt numFmtId="44" formatCode="_(&quot;₪&quot;* #,##0.00_);_(&quot;₪&quot;* \(#,##0.00\);_(&quot;₪&quot;* &quot;-&quot;??_);_(@_)"/>
    <numFmt numFmtId="179" formatCode="0.0000%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2" borderId="1" applyNumberFormat="0" applyAlignment="0" applyProtection="0"/>
  </cellStyleXfs>
  <cellXfs count="10">
    <xf numFmtId="0" fontId="0" fillId="0" borderId="0" xfId="0"/>
    <xf numFmtId="0" fontId="2" fillId="2" borderId="1" xfId="2"/>
    <xf numFmtId="9" fontId="0" fillId="0" borderId="0" xfId="0" applyNumberFormat="1"/>
    <xf numFmtId="179" fontId="2" fillId="2" borderId="1" xfId="2" applyNumberFormat="1"/>
    <xf numFmtId="44" fontId="0" fillId="0" borderId="0" xfId="1" applyNumberFormat="1" applyFont="1"/>
    <xf numFmtId="44" fontId="2" fillId="2" borderId="1" xfId="1" applyNumberFormat="1" applyFont="1" applyFill="1" applyBorder="1"/>
    <xf numFmtId="44" fontId="0" fillId="0" borderId="0" xfId="0" applyNumberFormat="1"/>
    <xf numFmtId="0" fontId="3" fillId="0" borderId="0" xfId="0" applyFont="1"/>
    <xf numFmtId="8" fontId="2" fillId="2" borderId="1" xfId="1" applyNumberFormat="1" applyFont="1" applyFill="1" applyBorder="1"/>
    <xf numFmtId="8" fontId="0" fillId="0" borderId="0" xfId="0" applyNumberFormat="1"/>
  </cellXfs>
  <cellStyles count="3">
    <cellStyle name="Calculation" xfId="2" builtinId="22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248227</xdr:colOff>
      <xdr:row>10</xdr:row>
      <xdr:rowOff>11545</xdr:rowOff>
    </xdr:from>
    <xdr:to>
      <xdr:col>1</xdr:col>
      <xdr:colOff>822267</xdr:colOff>
      <xdr:row>21</xdr:row>
      <xdr:rowOff>167107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BEA03E-4EDD-B44F-8AE0-402A687BE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523765642" y="2032000"/>
          <a:ext cx="2098040" cy="23780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238760</xdr:colOff>
      <xdr:row>10</xdr:row>
      <xdr:rowOff>52838</xdr:rowOff>
    </xdr:from>
    <xdr:to>
      <xdr:col>1</xdr:col>
      <xdr:colOff>812800</xdr:colOff>
      <xdr:row>21</xdr:row>
      <xdr:rowOff>195700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B7B9C0-29D0-5C0D-EDC3-3B68EFABB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82259040" y="2084838"/>
          <a:ext cx="2098040" cy="2378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F8660-4622-324E-82E5-AA042A235E65}">
  <dimension ref="A1:I62"/>
  <sheetViews>
    <sheetView showGridLines="0" rightToLeft="1" zoomScale="220" workbookViewId="0">
      <selection activeCell="C6" sqref="C6"/>
    </sheetView>
  </sheetViews>
  <sheetFormatPr baseColWidth="10" defaultRowHeight="16" x14ac:dyDescent="0.2"/>
  <cols>
    <col min="1" max="1" width="20" bestFit="1" customWidth="1"/>
    <col min="2" max="2" width="13" bestFit="1" customWidth="1"/>
    <col min="5" max="5" width="13" bestFit="1" customWidth="1"/>
    <col min="9" max="9" width="12" bestFit="1" customWidth="1"/>
  </cols>
  <sheetData>
    <row r="1" spans="1:9" x14ac:dyDescent="0.2">
      <c r="A1" t="s">
        <v>0</v>
      </c>
      <c r="B1" s="4">
        <v>100000</v>
      </c>
    </row>
    <row r="2" spans="1:9" x14ac:dyDescent="0.2">
      <c r="A2" t="s">
        <v>1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</row>
    <row r="3" spans="1:9" x14ac:dyDescent="0.2">
      <c r="A3" t="s">
        <v>2</v>
      </c>
      <c r="B3">
        <v>2</v>
      </c>
      <c r="D3" cm="1">
        <f t="array" ref="D3:D62">_xlfn.SEQUENCE(B4)</f>
        <v>1</v>
      </c>
      <c r="E3" s="6">
        <f>B1</f>
        <v>100000</v>
      </c>
      <c r="F3" s="6">
        <f>$B$9</f>
        <v>1666.6666666666667</v>
      </c>
      <c r="G3" s="6">
        <f>E3*$B$7</f>
        <v>407.41237836483538</v>
      </c>
      <c r="H3" s="6">
        <f>G3+F3</f>
        <v>2074.0790450315021</v>
      </c>
      <c r="I3" s="6">
        <f>E3-F3</f>
        <v>98333.333333333328</v>
      </c>
    </row>
    <row r="4" spans="1:9" x14ac:dyDescent="0.2">
      <c r="A4" t="s">
        <v>3</v>
      </c>
      <c r="B4" s="1">
        <v>60</v>
      </c>
      <c r="D4">
        <v>2</v>
      </c>
      <c r="E4" s="6">
        <f>I3</f>
        <v>98333.333333333328</v>
      </c>
      <c r="F4" s="6">
        <f t="shared" ref="F4:F62" si="0">$B$9</f>
        <v>1666.6666666666667</v>
      </c>
      <c r="G4" s="6">
        <f t="shared" ref="G4:G26" si="1">E4*$B$7</f>
        <v>400.62217205875476</v>
      </c>
      <c r="H4" s="6">
        <f t="shared" ref="H4:H26" si="2">G4+F4</f>
        <v>2067.2888387254216</v>
      </c>
      <c r="I4" s="6">
        <f t="shared" ref="I4:I26" si="3">E4-F4</f>
        <v>96666.666666666657</v>
      </c>
    </row>
    <row r="5" spans="1:9" x14ac:dyDescent="0.2">
      <c r="D5">
        <v>3</v>
      </c>
      <c r="E5" s="6">
        <f t="shared" ref="E5:E26" si="4">I4</f>
        <v>96666.666666666657</v>
      </c>
      <c r="F5" s="6">
        <f t="shared" si="0"/>
        <v>1666.6666666666667</v>
      </c>
      <c r="G5" s="6">
        <f t="shared" si="1"/>
        <v>393.83196575267414</v>
      </c>
      <c r="H5" s="6">
        <f t="shared" si="2"/>
        <v>2060.498632419341</v>
      </c>
      <c r="I5" s="6">
        <f t="shared" si="3"/>
        <v>94999.999999999985</v>
      </c>
    </row>
    <row r="6" spans="1:9" x14ac:dyDescent="0.2">
      <c r="A6" t="s">
        <v>4</v>
      </c>
      <c r="B6" s="2">
        <v>0.05</v>
      </c>
      <c r="D6">
        <v>4</v>
      </c>
      <c r="E6" s="6">
        <f t="shared" si="4"/>
        <v>94999.999999999985</v>
      </c>
      <c r="F6" s="6">
        <f t="shared" si="0"/>
        <v>1666.6666666666667</v>
      </c>
      <c r="G6" s="6">
        <f t="shared" si="1"/>
        <v>387.04175944659352</v>
      </c>
      <c r="H6" s="6">
        <f t="shared" si="2"/>
        <v>2053.7084261132604</v>
      </c>
      <c r="I6" s="6">
        <f t="shared" si="3"/>
        <v>93333.333333333314</v>
      </c>
    </row>
    <row r="7" spans="1:9" x14ac:dyDescent="0.2">
      <c r="A7" t="s">
        <v>5</v>
      </c>
      <c r="B7" s="3">
        <f>POWER(1+B6,1/12)-1</f>
        <v>4.0741237836483535E-3</v>
      </c>
      <c r="D7">
        <v>5</v>
      </c>
      <c r="E7" s="6">
        <f t="shared" si="4"/>
        <v>93333.333333333314</v>
      </c>
      <c r="F7" s="6">
        <f t="shared" si="0"/>
        <v>1666.6666666666667</v>
      </c>
      <c r="G7" s="6">
        <f t="shared" si="1"/>
        <v>380.2515531405129</v>
      </c>
      <c r="H7" s="6">
        <f t="shared" si="2"/>
        <v>2046.9182198071796</v>
      </c>
      <c r="I7" s="6">
        <f t="shared" si="3"/>
        <v>91666.666666666642</v>
      </c>
    </row>
    <row r="8" spans="1:9" x14ac:dyDescent="0.2">
      <c r="D8">
        <v>6</v>
      </c>
      <c r="E8" s="6">
        <f t="shared" si="4"/>
        <v>91666.666666666642</v>
      </c>
      <c r="F8" s="6">
        <f t="shared" si="0"/>
        <v>1666.6666666666667</v>
      </c>
      <c r="G8" s="6">
        <f t="shared" si="1"/>
        <v>373.46134683443228</v>
      </c>
      <c r="H8" s="6">
        <f t="shared" si="2"/>
        <v>2040.1280135010991</v>
      </c>
      <c r="I8" s="6">
        <f t="shared" si="3"/>
        <v>89999.999999999971</v>
      </c>
    </row>
    <row r="9" spans="1:9" x14ac:dyDescent="0.2">
      <c r="A9" t="s">
        <v>6</v>
      </c>
      <c r="B9" s="5">
        <f>B1/B4</f>
        <v>1666.6666666666667</v>
      </c>
      <c r="D9">
        <v>7</v>
      </c>
      <c r="E9" s="6">
        <f t="shared" si="4"/>
        <v>89999.999999999971</v>
      </c>
      <c r="F9" s="6">
        <f t="shared" si="0"/>
        <v>1666.6666666666667</v>
      </c>
      <c r="G9" s="6">
        <f t="shared" si="1"/>
        <v>366.67114052835171</v>
      </c>
      <c r="H9" s="6">
        <f t="shared" si="2"/>
        <v>2033.3378071950185</v>
      </c>
      <c r="I9" s="6">
        <f t="shared" si="3"/>
        <v>88333.333333333299</v>
      </c>
    </row>
    <row r="10" spans="1:9" x14ac:dyDescent="0.2">
      <c r="D10">
        <v>8</v>
      </c>
      <c r="E10" s="6">
        <f t="shared" si="4"/>
        <v>88333.333333333299</v>
      </c>
      <c r="F10" s="6">
        <f t="shared" si="0"/>
        <v>1666.6666666666667</v>
      </c>
      <c r="G10" s="6">
        <f t="shared" si="1"/>
        <v>359.88093422227109</v>
      </c>
      <c r="H10" s="6">
        <f t="shared" si="2"/>
        <v>2026.5476008889377</v>
      </c>
      <c r="I10" s="6">
        <f t="shared" si="3"/>
        <v>86666.666666666628</v>
      </c>
    </row>
    <row r="11" spans="1:9" x14ac:dyDescent="0.2">
      <c r="D11">
        <v>9</v>
      </c>
      <c r="E11" s="6">
        <f t="shared" si="4"/>
        <v>86666.666666666628</v>
      </c>
      <c r="F11" s="6">
        <f t="shared" si="0"/>
        <v>1666.6666666666667</v>
      </c>
      <c r="G11" s="6">
        <f t="shared" si="1"/>
        <v>353.09072791619047</v>
      </c>
      <c r="H11" s="6">
        <f t="shared" si="2"/>
        <v>2019.7573945828572</v>
      </c>
      <c r="I11" s="6">
        <f t="shared" si="3"/>
        <v>84999.999999999956</v>
      </c>
    </row>
    <row r="12" spans="1:9" x14ac:dyDescent="0.2">
      <c r="D12">
        <v>10</v>
      </c>
      <c r="E12" s="6">
        <f t="shared" si="4"/>
        <v>84999.999999999956</v>
      </c>
      <c r="F12" s="6">
        <f t="shared" si="0"/>
        <v>1666.6666666666667</v>
      </c>
      <c r="G12" s="6">
        <f t="shared" si="1"/>
        <v>346.30052161010985</v>
      </c>
      <c r="H12" s="6">
        <f t="shared" si="2"/>
        <v>2012.9671882767766</v>
      </c>
      <c r="I12" s="6">
        <f t="shared" si="3"/>
        <v>83333.333333333285</v>
      </c>
    </row>
    <row r="13" spans="1:9" x14ac:dyDescent="0.2">
      <c r="D13">
        <v>11</v>
      </c>
      <c r="E13" s="6">
        <f t="shared" si="4"/>
        <v>83333.333333333285</v>
      </c>
      <c r="F13" s="6">
        <f t="shared" si="0"/>
        <v>1666.6666666666667</v>
      </c>
      <c r="G13" s="6">
        <f t="shared" si="1"/>
        <v>339.51031530402923</v>
      </c>
      <c r="H13" s="6">
        <f t="shared" si="2"/>
        <v>2006.176981970696</v>
      </c>
      <c r="I13" s="6">
        <f t="shared" si="3"/>
        <v>81666.666666666613</v>
      </c>
    </row>
    <row r="14" spans="1:9" x14ac:dyDescent="0.2">
      <c r="D14">
        <v>12</v>
      </c>
      <c r="E14" s="6">
        <f t="shared" si="4"/>
        <v>81666.666666666613</v>
      </c>
      <c r="F14" s="6">
        <f t="shared" si="0"/>
        <v>1666.6666666666667</v>
      </c>
      <c r="G14" s="6">
        <f t="shared" si="1"/>
        <v>332.72010899794867</v>
      </c>
      <c r="H14" s="6">
        <f t="shared" si="2"/>
        <v>1999.3867756646155</v>
      </c>
      <c r="I14" s="6">
        <f t="shared" si="3"/>
        <v>79999.999999999942</v>
      </c>
    </row>
    <row r="15" spans="1:9" x14ac:dyDescent="0.2">
      <c r="D15">
        <v>13</v>
      </c>
      <c r="E15" s="6">
        <f t="shared" si="4"/>
        <v>79999.999999999942</v>
      </c>
      <c r="F15" s="6">
        <f t="shared" si="0"/>
        <v>1666.6666666666667</v>
      </c>
      <c r="G15" s="6">
        <f t="shared" si="1"/>
        <v>325.92990269186805</v>
      </c>
      <c r="H15" s="6">
        <f t="shared" si="2"/>
        <v>1992.5965693585349</v>
      </c>
      <c r="I15" s="6">
        <f t="shared" si="3"/>
        <v>78333.33333333327</v>
      </c>
    </row>
    <row r="16" spans="1:9" x14ac:dyDescent="0.2">
      <c r="D16">
        <v>14</v>
      </c>
      <c r="E16" s="6">
        <f t="shared" si="4"/>
        <v>78333.33333333327</v>
      </c>
      <c r="F16" s="6">
        <f t="shared" si="0"/>
        <v>1666.6666666666667</v>
      </c>
      <c r="G16" s="6">
        <f t="shared" si="1"/>
        <v>319.13969638578743</v>
      </c>
      <c r="H16" s="6">
        <f t="shared" si="2"/>
        <v>1985.8063630524541</v>
      </c>
      <c r="I16" s="6">
        <f t="shared" si="3"/>
        <v>76666.666666666599</v>
      </c>
    </row>
    <row r="17" spans="4:9" x14ac:dyDescent="0.2">
      <c r="D17">
        <v>15</v>
      </c>
      <c r="E17" s="6">
        <f t="shared" si="4"/>
        <v>76666.666666666599</v>
      </c>
      <c r="F17" s="6">
        <f t="shared" si="0"/>
        <v>1666.6666666666667</v>
      </c>
      <c r="G17" s="6">
        <f t="shared" si="1"/>
        <v>312.34949007970681</v>
      </c>
      <c r="H17" s="6">
        <f t="shared" si="2"/>
        <v>1979.0161567463736</v>
      </c>
      <c r="I17" s="6">
        <f t="shared" si="3"/>
        <v>74999.999999999927</v>
      </c>
    </row>
    <row r="18" spans="4:9" x14ac:dyDescent="0.2">
      <c r="D18">
        <v>16</v>
      </c>
      <c r="E18" s="6">
        <f t="shared" si="4"/>
        <v>74999.999999999927</v>
      </c>
      <c r="F18" s="6">
        <f t="shared" si="0"/>
        <v>1666.6666666666667</v>
      </c>
      <c r="G18" s="6">
        <f t="shared" si="1"/>
        <v>305.55928377362619</v>
      </c>
      <c r="H18" s="6">
        <f t="shared" si="2"/>
        <v>1972.225950440293</v>
      </c>
      <c r="I18" s="6">
        <f t="shared" si="3"/>
        <v>73333.333333333256</v>
      </c>
    </row>
    <row r="19" spans="4:9" x14ac:dyDescent="0.2">
      <c r="D19">
        <v>17</v>
      </c>
      <c r="E19" s="6">
        <f t="shared" si="4"/>
        <v>73333.333333333256</v>
      </c>
      <c r="F19" s="6">
        <f t="shared" si="0"/>
        <v>1666.6666666666667</v>
      </c>
      <c r="G19" s="6">
        <f t="shared" si="1"/>
        <v>298.76907746754563</v>
      </c>
      <c r="H19" s="6">
        <f t="shared" si="2"/>
        <v>1965.4357441342124</v>
      </c>
      <c r="I19" s="6">
        <f t="shared" si="3"/>
        <v>71666.666666666584</v>
      </c>
    </row>
    <row r="20" spans="4:9" x14ac:dyDescent="0.2">
      <c r="D20">
        <v>18</v>
      </c>
      <c r="E20" s="6">
        <f t="shared" si="4"/>
        <v>71666.666666666584</v>
      </c>
      <c r="F20" s="6">
        <f t="shared" si="0"/>
        <v>1666.6666666666667</v>
      </c>
      <c r="G20" s="6">
        <f t="shared" si="1"/>
        <v>291.97887116146501</v>
      </c>
      <c r="H20" s="6">
        <f t="shared" si="2"/>
        <v>1958.6455378281316</v>
      </c>
      <c r="I20" s="6">
        <f t="shared" si="3"/>
        <v>69999.999999999913</v>
      </c>
    </row>
    <row r="21" spans="4:9" x14ac:dyDescent="0.2">
      <c r="D21">
        <v>19</v>
      </c>
      <c r="E21" s="6">
        <f t="shared" si="4"/>
        <v>69999.999999999913</v>
      </c>
      <c r="F21" s="6">
        <f t="shared" si="0"/>
        <v>1666.6666666666667</v>
      </c>
      <c r="G21" s="6">
        <f t="shared" si="1"/>
        <v>285.18866485538439</v>
      </c>
      <c r="H21" s="6">
        <f t="shared" si="2"/>
        <v>1951.8553315220511</v>
      </c>
      <c r="I21" s="6">
        <f t="shared" si="3"/>
        <v>68333.333333333241</v>
      </c>
    </row>
    <row r="22" spans="4:9" x14ac:dyDescent="0.2">
      <c r="D22">
        <v>20</v>
      </c>
      <c r="E22" s="6">
        <f t="shared" si="4"/>
        <v>68333.333333333241</v>
      </c>
      <c r="F22" s="6">
        <f t="shared" si="0"/>
        <v>1666.6666666666667</v>
      </c>
      <c r="G22" s="6">
        <f t="shared" si="1"/>
        <v>278.39845854930377</v>
      </c>
      <c r="H22" s="6">
        <f t="shared" si="2"/>
        <v>1945.0651252159705</v>
      </c>
      <c r="I22" s="6">
        <f t="shared" si="3"/>
        <v>66666.66666666657</v>
      </c>
    </row>
    <row r="23" spans="4:9" x14ac:dyDescent="0.2">
      <c r="D23">
        <v>21</v>
      </c>
      <c r="E23" s="6">
        <f t="shared" si="4"/>
        <v>66666.66666666657</v>
      </c>
      <c r="F23" s="6">
        <f t="shared" si="0"/>
        <v>1666.6666666666667</v>
      </c>
      <c r="G23" s="6">
        <f t="shared" si="1"/>
        <v>271.60825224322315</v>
      </c>
      <c r="H23" s="6">
        <f t="shared" si="2"/>
        <v>1938.2749189098899</v>
      </c>
      <c r="I23" s="6">
        <f t="shared" si="3"/>
        <v>64999.999999999905</v>
      </c>
    </row>
    <row r="24" spans="4:9" x14ac:dyDescent="0.2">
      <c r="D24">
        <v>22</v>
      </c>
      <c r="E24" s="6">
        <f t="shared" si="4"/>
        <v>64999.999999999905</v>
      </c>
      <c r="F24" s="6">
        <f t="shared" si="0"/>
        <v>1666.6666666666667</v>
      </c>
      <c r="G24" s="6">
        <f t="shared" si="1"/>
        <v>264.81804593714259</v>
      </c>
      <c r="H24" s="6">
        <f t="shared" si="2"/>
        <v>1931.4847126038094</v>
      </c>
      <c r="I24" s="6">
        <f t="shared" si="3"/>
        <v>63333.333333333241</v>
      </c>
    </row>
    <row r="25" spans="4:9" x14ac:dyDescent="0.2">
      <c r="D25">
        <v>23</v>
      </c>
      <c r="E25" s="6">
        <f t="shared" si="4"/>
        <v>63333.333333333241</v>
      </c>
      <c r="F25" s="6">
        <f t="shared" si="0"/>
        <v>1666.6666666666667</v>
      </c>
      <c r="G25" s="6">
        <f t="shared" si="1"/>
        <v>258.02783963106202</v>
      </c>
      <c r="H25" s="6">
        <f t="shared" si="2"/>
        <v>1924.6945062977288</v>
      </c>
      <c r="I25" s="6">
        <f t="shared" si="3"/>
        <v>61666.666666666577</v>
      </c>
    </row>
    <row r="26" spans="4:9" x14ac:dyDescent="0.2">
      <c r="D26">
        <v>24</v>
      </c>
      <c r="E26" s="6">
        <f t="shared" si="4"/>
        <v>61666.666666666577</v>
      </c>
      <c r="F26" s="6">
        <f t="shared" si="0"/>
        <v>1666.6666666666667</v>
      </c>
      <c r="G26" s="6">
        <f t="shared" si="1"/>
        <v>251.23763332498143</v>
      </c>
      <c r="H26" s="6">
        <f t="shared" si="2"/>
        <v>1917.9042999916483</v>
      </c>
      <c r="I26" s="6">
        <f t="shared" si="3"/>
        <v>59999.999999999913</v>
      </c>
    </row>
    <row r="27" spans="4:9" x14ac:dyDescent="0.2">
      <c r="D27">
        <v>25</v>
      </c>
      <c r="E27" s="6">
        <f t="shared" ref="E27:E62" si="5">I26</f>
        <v>59999.999999999913</v>
      </c>
      <c r="F27" s="6">
        <f t="shared" si="0"/>
        <v>1666.6666666666667</v>
      </c>
      <c r="G27" s="6">
        <f t="shared" ref="G27:G62" si="6">E27*$B$7</f>
        <v>244.44742701890084</v>
      </c>
      <c r="H27" s="6">
        <f t="shared" ref="H27:H62" si="7">G27+F27</f>
        <v>1911.1140936855677</v>
      </c>
      <c r="I27" s="6">
        <f t="shared" ref="I27:I62" si="8">E27-F27</f>
        <v>58333.333333333248</v>
      </c>
    </row>
    <row r="28" spans="4:9" x14ac:dyDescent="0.2">
      <c r="D28">
        <v>26</v>
      </c>
      <c r="E28" s="6">
        <f t="shared" si="5"/>
        <v>58333.333333333248</v>
      </c>
      <c r="F28" s="6">
        <f t="shared" si="0"/>
        <v>1666.6666666666667</v>
      </c>
      <c r="G28" s="6">
        <f t="shared" si="6"/>
        <v>237.65722071282028</v>
      </c>
      <c r="H28" s="6">
        <f t="shared" si="7"/>
        <v>1904.3238873794871</v>
      </c>
      <c r="I28" s="6">
        <f t="shared" si="8"/>
        <v>56666.666666666584</v>
      </c>
    </row>
    <row r="29" spans="4:9" x14ac:dyDescent="0.2">
      <c r="D29">
        <v>27</v>
      </c>
      <c r="E29" s="6">
        <f t="shared" si="5"/>
        <v>56666.666666666584</v>
      </c>
      <c r="F29" s="6">
        <f t="shared" si="0"/>
        <v>1666.6666666666667</v>
      </c>
      <c r="G29" s="6">
        <f t="shared" si="6"/>
        <v>230.86701440673968</v>
      </c>
      <c r="H29" s="6">
        <f t="shared" si="7"/>
        <v>1897.5336810734063</v>
      </c>
      <c r="I29" s="6">
        <f t="shared" si="8"/>
        <v>54999.99999999992</v>
      </c>
    </row>
    <row r="30" spans="4:9" x14ac:dyDescent="0.2">
      <c r="D30">
        <v>28</v>
      </c>
      <c r="E30" s="6">
        <f t="shared" si="5"/>
        <v>54999.99999999992</v>
      </c>
      <c r="F30" s="6">
        <f t="shared" si="0"/>
        <v>1666.6666666666667</v>
      </c>
      <c r="G30" s="6">
        <f t="shared" si="6"/>
        <v>224.07680810065912</v>
      </c>
      <c r="H30" s="6">
        <f t="shared" si="7"/>
        <v>1890.7434747673258</v>
      </c>
      <c r="I30" s="6">
        <f t="shared" si="8"/>
        <v>53333.333333333256</v>
      </c>
    </row>
    <row r="31" spans="4:9" x14ac:dyDescent="0.2">
      <c r="D31">
        <v>29</v>
      </c>
      <c r="E31" s="6">
        <f t="shared" si="5"/>
        <v>53333.333333333256</v>
      </c>
      <c r="F31" s="6">
        <f t="shared" si="0"/>
        <v>1666.6666666666667</v>
      </c>
      <c r="G31" s="6">
        <f t="shared" si="6"/>
        <v>217.28660179457853</v>
      </c>
      <c r="H31" s="6">
        <f t="shared" si="7"/>
        <v>1883.9532684612452</v>
      </c>
      <c r="I31" s="6">
        <f t="shared" si="8"/>
        <v>51666.666666666591</v>
      </c>
    </row>
    <row r="32" spans="4:9" x14ac:dyDescent="0.2">
      <c r="D32">
        <v>30</v>
      </c>
      <c r="E32" s="6">
        <f t="shared" si="5"/>
        <v>51666.666666666591</v>
      </c>
      <c r="F32" s="6">
        <f t="shared" si="0"/>
        <v>1666.6666666666667</v>
      </c>
      <c r="G32" s="6">
        <f t="shared" si="6"/>
        <v>210.49639548849797</v>
      </c>
      <c r="H32" s="6">
        <f t="shared" si="7"/>
        <v>1877.1630621551647</v>
      </c>
      <c r="I32" s="6">
        <f t="shared" si="8"/>
        <v>49999.999999999927</v>
      </c>
    </row>
    <row r="33" spans="4:9" x14ac:dyDescent="0.2">
      <c r="D33">
        <v>31</v>
      </c>
      <c r="E33" s="6">
        <f t="shared" si="5"/>
        <v>49999.999999999927</v>
      </c>
      <c r="F33" s="6">
        <f t="shared" si="0"/>
        <v>1666.6666666666667</v>
      </c>
      <c r="G33" s="6">
        <f t="shared" si="6"/>
        <v>203.70618918241738</v>
      </c>
      <c r="H33" s="6">
        <f t="shared" si="7"/>
        <v>1870.3728558490841</v>
      </c>
      <c r="I33" s="6">
        <f t="shared" si="8"/>
        <v>48333.333333333263</v>
      </c>
    </row>
    <row r="34" spans="4:9" x14ac:dyDescent="0.2">
      <c r="D34">
        <v>32</v>
      </c>
      <c r="E34" s="6">
        <f t="shared" si="5"/>
        <v>48333.333333333263</v>
      </c>
      <c r="F34" s="6">
        <f t="shared" si="0"/>
        <v>1666.6666666666667</v>
      </c>
      <c r="G34" s="6">
        <f t="shared" si="6"/>
        <v>196.91598287633681</v>
      </c>
      <c r="H34" s="6">
        <f t="shared" si="7"/>
        <v>1863.5826495430035</v>
      </c>
      <c r="I34" s="6">
        <f t="shared" si="8"/>
        <v>46666.666666666599</v>
      </c>
    </row>
    <row r="35" spans="4:9" x14ac:dyDescent="0.2">
      <c r="D35">
        <v>33</v>
      </c>
      <c r="E35" s="6">
        <f t="shared" si="5"/>
        <v>46666.666666666599</v>
      </c>
      <c r="F35" s="6">
        <f t="shared" si="0"/>
        <v>1666.6666666666667</v>
      </c>
      <c r="G35" s="6">
        <f t="shared" si="6"/>
        <v>190.12577657025622</v>
      </c>
      <c r="H35" s="6">
        <f t="shared" si="7"/>
        <v>1856.792443236923</v>
      </c>
      <c r="I35" s="6">
        <f t="shared" si="8"/>
        <v>44999.999999999935</v>
      </c>
    </row>
    <row r="36" spans="4:9" x14ac:dyDescent="0.2">
      <c r="D36">
        <v>34</v>
      </c>
      <c r="E36" s="6">
        <f t="shared" si="5"/>
        <v>44999.999999999935</v>
      </c>
      <c r="F36" s="6">
        <f t="shared" si="0"/>
        <v>1666.6666666666667</v>
      </c>
      <c r="G36" s="6">
        <f t="shared" si="6"/>
        <v>183.33557026417563</v>
      </c>
      <c r="H36" s="6">
        <f t="shared" si="7"/>
        <v>1850.0022369308424</v>
      </c>
      <c r="I36" s="6">
        <f t="shared" si="8"/>
        <v>43333.33333333327</v>
      </c>
    </row>
    <row r="37" spans="4:9" x14ac:dyDescent="0.2">
      <c r="D37">
        <v>35</v>
      </c>
      <c r="E37" s="6">
        <f t="shared" si="5"/>
        <v>43333.33333333327</v>
      </c>
      <c r="F37" s="6">
        <f t="shared" si="0"/>
        <v>1666.6666666666667</v>
      </c>
      <c r="G37" s="6">
        <f t="shared" si="6"/>
        <v>176.54536395809507</v>
      </c>
      <c r="H37" s="6">
        <f t="shared" si="7"/>
        <v>1843.2120306247618</v>
      </c>
      <c r="I37" s="6">
        <f t="shared" si="8"/>
        <v>41666.666666666606</v>
      </c>
    </row>
    <row r="38" spans="4:9" x14ac:dyDescent="0.2">
      <c r="D38">
        <v>36</v>
      </c>
      <c r="E38" s="6">
        <f t="shared" si="5"/>
        <v>41666.666666666606</v>
      </c>
      <c r="F38" s="6">
        <f t="shared" si="0"/>
        <v>1666.6666666666667</v>
      </c>
      <c r="G38" s="6">
        <f t="shared" si="6"/>
        <v>169.75515765201447</v>
      </c>
      <c r="H38" s="6">
        <f t="shared" si="7"/>
        <v>1836.4218243186813</v>
      </c>
      <c r="I38" s="6">
        <f t="shared" si="8"/>
        <v>39999.999999999942</v>
      </c>
    </row>
    <row r="39" spans="4:9" x14ac:dyDescent="0.2">
      <c r="D39">
        <v>37</v>
      </c>
      <c r="E39" s="6">
        <f t="shared" si="5"/>
        <v>39999.999999999942</v>
      </c>
      <c r="F39" s="6">
        <f t="shared" si="0"/>
        <v>1666.6666666666667</v>
      </c>
      <c r="G39" s="6">
        <f t="shared" si="6"/>
        <v>162.96495134593391</v>
      </c>
      <c r="H39" s="6">
        <f t="shared" si="7"/>
        <v>1829.6316180126007</v>
      </c>
      <c r="I39" s="6">
        <f t="shared" si="8"/>
        <v>38333.333333333278</v>
      </c>
    </row>
    <row r="40" spans="4:9" x14ac:dyDescent="0.2">
      <c r="D40">
        <v>38</v>
      </c>
      <c r="E40" s="6">
        <f t="shared" si="5"/>
        <v>38333.333333333278</v>
      </c>
      <c r="F40" s="6">
        <f t="shared" si="0"/>
        <v>1666.6666666666667</v>
      </c>
      <c r="G40" s="6">
        <f t="shared" si="6"/>
        <v>156.17474503985332</v>
      </c>
      <c r="H40" s="6">
        <f t="shared" si="7"/>
        <v>1822.8414117065201</v>
      </c>
      <c r="I40" s="6">
        <f t="shared" si="8"/>
        <v>36666.666666666613</v>
      </c>
    </row>
    <row r="41" spans="4:9" x14ac:dyDescent="0.2">
      <c r="D41">
        <v>39</v>
      </c>
      <c r="E41" s="6">
        <f t="shared" si="5"/>
        <v>36666.666666666613</v>
      </c>
      <c r="F41" s="6">
        <f t="shared" si="0"/>
        <v>1666.6666666666667</v>
      </c>
      <c r="G41" s="6">
        <f t="shared" si="6"/>
        <v>149.38453873377276</v>
      </c>
      <c r="H41" s="6">
        <f t="shared" si="7"/>
        <v>1816.0512054004396</v>
      </c>
      <c r="I41" s="6">
        <f t="shared" si="8"/>
        <v>34999.999999999949</v>
      </c>
    </row>
    <row r="42" spans="4:9" x14ac:dyDescent="0.2">
      <c r="D42">
        <v>40</v>
      </c>
      <c r="E42" s="6">
        <f t="shared" si="5"/>
        <v>34999.999999999949</v>
      </c>
      <c r="F42" s="6">
        <f t="shared" si="0"/>
        <v>1666.6666666666667</v>
      </c>
      <c r="G42" s="6">
        <f t="shared" si="6"/>
        <v>142.59433242769217</v>
      </c>
      <c r="H42" s="6">
        <f t="shared" si="7"/>
        <v>1809.2609990943588</v>
      </c>
      <c r="I42" s="6">
        <f t="shared" si="8"/>
        <v>33333.333333333285</v>
      </c>
    </row>
    <row r="43" spans="4:9" x14ac:dyDescent="0.2">
      <c r="D43">
        <v>41</v>
      </c>
      <c r="E43" s="6">
        <f t="shared" si="5"/>
        <v>33333.333333333285</v>
      </c>
      <c r="F43" s="6">
        <f t="shared" si="0"/>
        <v>1666.6666666666667</v>
      </c>
      <c r="G43" s="6">
        <f t="shared" si="6"/>
        <v>135.80412612161157</v>
      </c>
      <c r="H43" s="6">
        <f t="shared" si="7"/>
        <v>1802.4707927882782</v>
      </c>
      <c r="I43" s="6">
        <f t="shared" si="8"/>
        <v>31666.666666666617</v>
      </c>
    </row>
    <row r="44" spans="4:9" x14ac:dyDescent="0.2">
      <c r="D44">
        <v>42</v>
      </c>
      <c r="E44" s="6">
        <f t="shared" si="5"/>
        <v>31666.666666666617</v>
      </c>
      <c r="F44" s="6">
        <f t="shared" si="0"/>
        <v>1666.6666666666667</v>
      </c>
      <c r="G44" s="6">
        <f t="shared" si="6"/>
        <v>129.01391981553098</v>
      </c>
      <c r="H44" s="6">
        <f t="shared" si="7"/>
        <v>1795.6805864821977</v>
      </c>
      <c r="I44" s="6">
        <f t="shared" si="8"/>
        <v>29999.999999999949</v>
      </c>
    </row>
    <row r="45" spans="4:9" x14ac:dyDescent="0.2">
      <c r="D45">
        <v>43</v>
      </c>
      <c r="E45" s="6">
        <f t="shared" si="5"/>
        <v>29999.999999999949</v>
      </c>
      <c r="F45" s="6">
        <f t="shared" si="0"/>
        <v>1666.6666666666667</v>
      </c>
      <c r="G45" s="6">
        <f t="shared" si="6"/>
        <v>122.22371350945039</v>
      </c>
      <c r="H45" s="6">
        <f t="shared" si="7"/>
        <v>1788.8903801761171</v>
      </c>
      <c r="I45" s="6">
        <f t="shared" si="8"/>
        <v>28333.333333333281</v>
      </c>
    </row>
    <row r="46" spans="4:9" x14ac:dyDescent="0.2">
      <c r="D46">
        <v>44</v>
      </c>
      <c r="E46" s="6">
        <f t="shared" si="5"/>
        <v>28333.333333333281</v>
      </c>
      <c r="F46" s="6">
        <f t="shared" si="0"/>
        <v>1666.6666666666667</v>
      </c>
      <c r="G46" s="6">
        <f t="shared" si="6"/>
        <v>115.4335072033698</v>
      </c>
      <c r="H46" s="6">
        <f t="shared" si="7"/>
        <v>1782.1001738700365</v>
      </c>
      <c r="I46" s="6">
        <f t="shared" si="8"/>
        <v>26666.666666666613</v>
      </c>
    </row>
    <row r="47" spans="4:9" x14ac:dyDescent="0.2">
      <c r="D47">
        <v>45</v>
      </c>
      <c r="E47" s="6">
        <f t="shared" si="5"/>
        <v>26666.666666666613</v>
      </c>
      <c r="F47" s="6">
        <f t="shared" si="0"/>
        <v>1666.6666666666667</v>
      </c>
      <c r="G47" s="6">
        <f t="shared" si="6"/>
        <v>108.64330089728921</v>
      </c>
      <c r="H47" s="6">
        <f t="shared" si="7"/>
        <v>1775.309967563956</v>
      </c>
      <c r="I47" s="6">
        <f t="shared" si="8"/>
        <v>24999.999999999945</v>
      </c>
    </row>
    <row r="48" spans="4:9" x14ac:dyDescent="0.2">
      <c r="D48">
        <v>46</v>
      </c>
      <c r="E48" s="6">
        <f t="shared" si="5"/>
        <v>24999.999999999945</v>
      </c>
      <c r="F48" s="6">
        <f t="shared" si="0"/>
        <v>1666.6666666666667</v>
      </c>
      <c r="G48" s="6">
        <f t="shared" si="6"/>
        <v>101.85309459120862</v>
      </c>
      <c r="H48" s="6">
        <f t="shared" si="7"/>
        <v>1768.5197612578754</v>
      </c>
      <c r="I48" s="6">
        <f t="shared" si="8"/>
        <v>23333.333333333278</v>
      </c>
    </row>
    <row r="49" spans="4:9" x14ac:dyDescent="0.2">
      <c r="D49">
        <v>47</v>
      </c>
      <c r="E49" s="6">
        <f t="shared" si="5"/>
        <v>23333.333333333278</v>
      </c>
      <c r="F49" s="6">
        <f t="shared" si="0"/>
        <v>1666.6666666666667</v>
      </c>
      <c r="G49" s="6">
        <f t="shared" si="6"/>
        <v>95.062888285128025</v>
      </c>
      <c r="H49" s="6">
        <f t="shared" si="7"/>
        <v>1761.7295549517949</v>
      </c>
      <c r="I49" s="6">
        <f t="shared" si="8"/>
        <v>21666.66666666661</v>
      </c>
    </row>
    <row r="50" spans="4:9" x14ac:dyDescent="0.2">
      <c r="D50">
        <v>48</v>
      </c>
      <c r="E50" s="6">
        <f t="shared" si="5"/>
        <v>21666.66666666661</v>
      </c>
      <c r="F50" s="6">
        <f t="shared" si="0"/>
        <v>1666.6666666666667</v>
      </c>
      <c r="G50" s="6">
        <f t="shared" si="6"/>
        <v>88.27268197904742</v>
      </c>
      <c r="H50" s="6">
        <f t="shared" si="7"/>
        <v>1754.9393486457141</v>
      </c>
      <c r="I50" s="6">
        <f t="shared" si="8"/>
        <v>19999.999999999942</v>
      </c>
    </row>
    <row r="51" spans="4:9" x14ac:dyDescent="0.2">
      <c r="D51">
        <v>49</v>
      </c>
      <c r="E51" s="6">
        <f t="shared" si="5"/>
        <v>19999.999999999942</v>
      </c>
      <c r="F51" s="6">
        <f t="shared" si="0"/>
        <v>1666.6666666666667</v>
      </c>
      <c r="G51" s="6">
        <f t="shared" si="6"/>
        <v>81.482475672966828</v>
      </c>
      <c r="H51" s="6">
        <f t="shared" si="7"/>
        <v>1748.1491423396335</v>
      </c>
      <c r="I51" s="6">
        <f t="shared" si="8"/>
        <v>18333.333333333274</v>
      </c>
    </row>
    <row r="52" spans="4:9" x14ac:dyDescent="0.2">
      <c r="D52">
        <v>50</v>
      </c>
      <c r="E52" s="6">
        <f t="shared" si="5"/>
        <v>18333.333333333274</v>
      </c>
      <c r="F52" s="6">
        <f t="shared" si="0"/>
        <v>1666.6666666666667</v>
      </c>
      <c r="G52" s="6">
        <f t="shared" si="6"/>
        <v>74.692269366886237</v>
      </c>
      <c r="H52" s="6">
        <f t="shared" si="7"/>
        <v>1741.3589360335529</v>
      </c>
      <c r="I52" s="6">
        <f t="shared" si="8"/>
        <v>16666.666666666606</v>
      </c>
    </row>
    <row r="53" spans="4:9" x14ac:dyDescent="0.2">
      <c r="D53">
        <v>51</v>
      </c>
      <c r="E53" s="6">
        <f t="shared" si="5"/>
        <v>16666.666666666606</v>
      </c>
      <c r="F53" s="6">
        <f t="shared" si="0"/>
        <v>1666.6666666666667</v>
      </c>
      <c r="G53" s="6">
        <f t="shared" si="6"/>
        <v>67.902063060805645</v>
      </c>
      <c r="H53" s="6">
        <f t="shared" si="7"/>
        <v>1734.5687297274724</v>
      </c>
      <c r="I53" s="6">
        <f t="shared" si="8"/>
        <v>14999.99999999994</v>
      </c>
    </row>
    <row r="54" spans="4:9" x14ac:dyDescent="0.2">
      <c r="D54">
        <v>52</v>
      </c>
      <c r="E54" s="6">
        <f t="shared" si="5"/>
        <v>14999.99999999994</v>
      </c>
      <c r="F54" s="6">
        <f t="shared" si="0"/>
        <v>1666.6666666666667</v>
      </c>
      <c r="G54" s="6">
        <f t="shared" si="6"/>
        <v>61.111856754725061</v>
      </c>
      <c r="H54" s="6">
        <f t="shared" si="7"/>
        <v>1727.7785234213918</v>
      </c>
      <c r="I54" s="6">
        <f t="shared" si="8"/>
        <v>13333.333333333274</v>
      </c>
    </row>
    <row r="55" spans="4:9" x14ac:dyDescent="0.2">
      <c r="D55">
        <v>53</v>
      </c>
      <c r="E55" s="6">
        <f t="shared" si="5"/>
        <v>13333.333333333274</v>
      </c>
      <c r="F55" s="6">
        <f t="shared" si="0"/>
        <v>1666.6666666666667</v>
      </c>
      <c r="G55" s="6">
        <f t="shared" si="6"/>
        <v>54.321650448644469</v>
      </c>
      <c r="H55" s="6">
        <f t="shared" si="7"/>
        <v>1720.9883171153112</v>
      </c>
      <c r="I55" s="6">
        <f t="shared" si="8"/>
        <v>11666.666666666608</v>
      </c>
    </row>
    <row r="56" spans="4:9" x14ac:dyDescent="0.2">
      <c r="D56">
        <v>54</v>
      </c>
      <c r="E56" s="6">
        <f t="shared" si="5"/>
        <v>11666.666666666608</v>
      </c>
      <c r="F56" s="6">
        <f t="shared" si="0"/>
        <v>1666.6666666666667</v>
      </c>
      <c r="G56" s="6">
        <f t="shared" si="6"/>
        <v>47.531444142563885</v>
      </c>
      <c r="H56" s="6">
        <f t="shared" si="7"/>
        <v>1714.1981108092307</v>
      </c>
      <c r="I56" s="6">
        <f t="shared" si="8"/>
        <v>9999.9999999999418</v>
      </c>
    </row>
    <row r="57" spans="4:9" x14ac:dyDescent="0.2">
      <c r="D57">
        <v>55</v>
      </c>
      <c r="E57" s="6">
        <f t="shared" si="5"/>
        <v>9999.9999999999418</v>
      </c>
      <c r="F57" s="6">
        <f t="shared" si="0"/>
        <v>1666.6666666666667</v>
      </c>
      <c r="G57" s="6">
        <f t="shared" si="6"/>
        <v>40.7412378364833</v>
      </c>
      <c r="H57" s="6">
        <f t="shared" si="7"/>
        <v>1707.4079045031501</v>
      </c>
      <c r="I57" s="6">
        <f t="shared" si="8"/>
        <v>8333.3333333332757</v>
      </c>
    </row>
    <row r="58" spans="4:9" x14ac:dyDescent="0.2">
      <c r="D58">
        <v>56</v>
      </c>
      <c r="E58" s="6">
        <f t="shared" si="5"/>
        <v>8333.3333333332757</v>
      </c>
      <c r="F58" s="6">
        <f t="shared" si="0"/>
        <v>1666.6666666666667</v>
      </c>
      <c r="G58" s="6">
        <f t="shared" si="6"/>
        <v>33.951031530402709</v>
      </c>
      <c r="H58" s="6">
        <f t="shared" si="7"/>
        <v>1700.6176981970696</v>
      </c>
      <c r="I58" s="6">
        <f t="shared" si="8"/>
        <v>6666.6666666666088</v>
      </c>
    </row>
    <row r="59" spans="4:9" x14ac:dyDescent="0.2">
      <c r="D59">
        <v>57</v>
      </c>
      <c r="E59" s="6">
        <f t="shared" si="5"/>
        <v>6666.6666666666088</v>
      </c>
      <c r="F59" s="6">
        <f t="shared" si="0"/>
        <v>1666.6666666666667</v>
      </c>
      <c r="G59" s="6">
        <f t="shared" si="6"/>
        <v>27.160825224322121</v>
      </c>
      <c r="H59" s="6">
        <f t="shared" si="7"/>
        <v>1693.8274918909888</v>
      </c>
      <c r="I59" s="6">
        <f t="shared" si="8"/>
        <v>4999.9999999999418</v>
      </c>
    </row>
    <row r="60" spans="4:9" x14ac:dyDescent="0.2">
      <c r="D60">
        <v>58</v>
      </c>
      <c r="E60" s="6">
        <f t="shared" si="5"/>
        <v>4999.9999999999418</v>
      </c>
      <c r="F60" s="6">
        <f t="shared" si="0"/>
        <v>1666.6666666666667</v>
      </c>
      <c r="G60" s="6">
        <f t="shared" si="6"/>
        <v>20.370618918241529</v>
      </c>
      <c r="H60" s="6">
        <f t="shared" si="7"/>
        <v>1687.0372855849082</v>
      </c>
      <c r="I60" s="6">
        <f t="shared" si="8"/>
        <v>3333.3333333332748</v>
      </c>
    </row>
    <row r="61" spans="4:9" x14ac:dyDescent="0.2">
      <c r="D61">
        <v>59</v>
      </c>
      <c r="E61" s="6">
        <f t="shared" si="5"/>
        <v>3333.3333333332748</v>
      </c>
      <c r="F61" s="6">
        <f t="shared" si="0"/>
        <v>1666.6666666666667</v>
      </c>
      <c r="G61" s="6">
        <f t="shared" si="6"/>
        <v>13.58041261216094</v>
      </c>
      <c r="H61" s="6">
        <f t="shared" si="7"/>
        <v>1680.2470792788276</v>
      </c>
      <c r="I61" s="6">
        <f t="shared" si="8"/>
        <v>1666.6666666666081</v>
      </c>
    </row>
    <row r="62" spans="4:9" x14ac:dyDescent="0.2">
      <c r="D62">
        <v>60</v>
      </c>
      <c r="E62" s="6">
        <f t="shared" si="5"/>
        <v>1666.6666666666081</v>
      </c>
      <c r="F62" s="6">
        <f t="shared" si="0"/>
        <v>1666.6666666666667</v>
      </c>
      <c r="G62" s="6">
        <f t="shared" si="6"/>
        <v>6.7902063060803508</v>
      </c>
      <c r="H62" s="6">
        <f t="shared" si="7"/>
        <v>1673.4568729727471</v>
      </c>
      <c r="I62" s="6">
        <f t="shared" si="8"/>
        <v>-5.8662408264353871E-11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7A8D3-E1F4-CE44-ACBF-3148FCD277AA}">
  <dimension ref="A1:I62"/>
  <sheetViews>
    <sheetView showGridLines="0" rightToLeft="1" tabSelected="1" zoomScale="218" workbookViewId="0"/>
  </sheetViews>
  <sheetFormatPr baseColWidth="10" defaultRowHeight="16" x14ac:dyDescent="0.2"/>
  <cols>
    <col min="1" max="1" width="20" bestFit="1" customWidth="1"/>
    <col min="2" max="2" width="13" bestFit="1" customWidth="1"/>
    <col min="5" max="5" width="13" bestFit="1" customWidth="1"/>
    <col min="9" max="9" width="13" bestFit="1" customWidth="1"/>
  </cols>
  <sheetData>
    <row r="1" spans="1:9" x14ac:dyDescent="0.2">
      <c r="A1" t="s">
        <v>0</v>
      </c>
      <c r="B1" s="4">
        <v>100000</v>
      </c>
    </row>
    <row r="2" spans="1:9" x14ac:dyDescent="0.2">
      <c r="A2" t="s">
        <v>1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</row>
    <row r="3" spans="1:9" x14ac:dyDescent="0.2">
      <c r="A3" t="s">
        <v>2</v>
      </c>
      <c r="B3">
        <v>5</v>
      </c>
      <c r="D3" cm="1">
        <f t="array" ref="D3:D62">_xlfn.SEQUENCE(B4)</f>
        <v>1</v>
      </c>
      <c r="E3" s="6">
        <f>B1</f>
        <v>100000</v>
      </c>
      <c r="F3" s="9">
        <f>H3-G3</f>
        <v>1370.9024514093296</v>
      </c>
      <c r="G3" s="6">
        <f>E3*$B$7</f>
        <v>643.40301100034299</v>
      </c>
      <c r="H3" s="9">
        <f>$B$9</f>
        <v>2014.3054624096726</v>
      </c>
      <c r="I3" s="6">
        <f>E3-F3</f>
        <v>98629.097548590667</v>
      </c>
    </row>
    <row r="4" spans="1:9" x14ac:dyDescent="0.2">
      <c r="A4" t="s">
        <v>3</v>
      </c>
      <c r="B4" s="1">
        <f>B3*12</f>
        <v>60</v>
      </c>
      <c r="D4">
        <v>2</v>
      </c>
      <c r="E4" s="6">
        <f>I3</f>
        <v>98629.097548590667</v>
      </c>
      <c r="F4" s="9">
        <f t="shared" ref="F4:F62" si="0">H4-G4</f>
        <v>1379.7228790595748</v>
      </c>
      <c r="G4" s="6">
        <f t="shared" ref="G4:G62" si="1">E4*$B$7</f>
        <v>634.58258335009782</v>
      </c>
      <c r="H4" s="9">
        <f t="shared" ref="H4:H62" si="2">$B$9</f>
        <v>2014.3054624096726</v>
      </c>
      <c r="I4" s="6">
        <f t="shared" ref="I4:I62" si="3">E4-F4</f>
        <v>97249.374669531098</v>
      </c>
    </row>
    <row r="5" spans="1:9" x14ac:dyDescent="0.2">
      <c r="D5">
        <v>3</v>
      </c>
      <c r="E5" s="6">
        <f t="shared" ref="E5:E62" si="4">I4</f>
        <v>97249.374669531098</v>
      </c>
      <c r="F5" s="9">
        <f t="shared" si="0"/>
        <v>1388.6000576069046</v>
      </c>
      <c r="G5" s="6">
        <f t="shared" si="1"/>
        <v>625.70540480276793</v>
      </c>
      <c r="H5" s="9">
        <f t="shared" si="2"/>
        <v>2014.3054624096726</v>
      </c>
      <c r="I5" s="6">
        <f t="shared" si="3"/>
        <v>95860.774611924193</v>
      </c>
    </row>
    <row r="6" spans="1:9" x14ac:dyDescent="0.2">
      <c r="A6" t="s">
        <v>4</v>
      </c>
      <c r="B6" s="2">
        <v>0.08</v>
      </c>
      <c r="D6">
        <v>4</v>
      </c>
      <c r="E6" s="6">
        <f t="shared" si="4"/>
        <v>95860.774611924193</v>
      </c>
      <c r="F6" s="9">
        <f t="shared" si="0"/>
        <v>1397.5343521883001</v>
      </c>
      <c r="G6" s="6">
        <f t="shared" si="1"/>
        <v>616.77111022137262</v>
      </c>
      <c r="H6" s="9">
        <f t="shared" si="2"/>
        <v>2014.3054624096726</v>
      </c>
      <c r="I6" s="6">
        <f t="shared" si="3"/>
        <v>94463.240259735889</v>
      </c>
    </row>
    <row r="7" spans="1:9" x14ac:dyDescent="0.2">
      <c r="A7" t="s">
        <v>5</v>
      </c>
      <c r="B7" s="3">
        <f>POWER(1+B6,1/12)-1</f>
        <v>6.4340301100034303E-3</v>
      </c>
      <c r="D7">
        <v>5</v>
      </c>
      <c r="E7" s="6">
        <f t="shared" si="4"/>
        <v>94463.240259735889</v>
      </c>
      <c r="F7" s="9">
        <f t="shared" si="0"/>
        <v>1406.5261302900435</v>
      </c>
      <c r="G7" s="6">
        <f t="shared" si="1"/>
        <v>607.77933211962898</v>
      </c>
      <c r="H7" s="9">
        <f t="shared" si="2"/>
        <v>2014.3054624096726</v>
      </c>
      <c r="I7" s="6">
        <f t="shared" si="3"/>
        <v>93056.714129445842</v>
      </c>
    </row>
    <row r="8" spans="1:9" x14ac:dyDescent="0.2">
      <c r="D8">
        <v>6</v>
      </c>
      <c r="E8" s="6">
        <f t="shared" si="4"/>
        <v>93056.714129445842</v>
      </c>
      <c r="F8" s="9">
        <f t="shared" si="0"/>
        <v>1415.5757617628365</v>
      </c>
      <c r="G8" s="6">
        <f t="shared" si="1"/>
        <v>598.72970064683614</v>
      </c>
      <c r="H8" s="9">
        <f t="shared" si="2"/>
        <v>2014.3054624096726</v>
      </c>
      <c r="I8" s="6">
        <f t="shared" si="3"/>
        <v>91641.138367683001</v>
      </c>
    </row>
    <row r="9" spans="1:9" x14ac:dyDescent="0.2">
      <c r="A9" t="s">
        <v>13</v>
      </c>
      <c r="B9" s="8">
        <f>-PMT(B7,B4,B1)</f>
        <v>2014.3054624096726</v>
      </c>
      <c r="D9">
        <v>7</v>
      </c>
      <c r="E9" s="6">
        <f t="shared" si="4"/>
        <v>91641.138367683001</v>
      </c>
      <c r="F9" s="9">
        <f t="shared" si="0"/>
        <v>1424.6836188370096</v>
      </c>
      <c r="G9" s="6">
        <f t="shared" si="1"/>
        <v>589.62184357266301</v>
      </c>
      <c r="H9" s="9">
        <f t="shared" si="2"/>
        <v>2014.3054624096726</v>
      </c>
      <c r="I9" s="6">
        <f t="shared" si="3"/>
        <v>90216.454748845994</v>
      </c>
    </row>
    <row r="10" spans="1:9" x14ac:dyDescent="0.2">
      <c r="D10">
        <v>8</v>
      </c>
      <c r="E10" s="6">
        <f t="shared" si="4"/>
        <v>90216.454748845994</v>
      </c>
      <c r="F10" s="9">
        <f t="shared" si="0"/>
        <v>1433.8500761378355</v>
      </c>
      <c r="G10" s="6">
        <f t="shared" si="1"/>
        <v>580.45538627183703</v>
      </c>
      <c r="H10" s="9">
        <f t="shared" si="2"/>
        <v>2014.3054624096726</v>
      </c>
      <c r="I10" s="6">
        <f t="shared" si="3"/>
        <v>88782.604672708156</v>
      </c>
    </row>
    <row r="11" spans="1:9" x14ac:dyDescent="0.2">
      <c r="D11">
        <v>9</v>
      </c>
      <c r="E11" s="6">
        <f t="shared" si="4"/>
        <v>88782.604672708156</v>
      </c>
      <c r="F11" s="9">
        <f t="shared" si="0"/>
        <v>1443.0755107009372</v>
      </c>
      <c r="G11" s="6">
        <f t="shared" si="1"/>
        <v>571.22995170873548</v>
      </c>
      <c r="H11" s="9">
        <f t="shared" si="2"/>
        <v>2014.3054624096726</v>
      </c>
      <c r="I11" s="6">
        <f t="shared" si="3"/>
        <v>87339.529162007224</v>
      </c>
    </row>
    <row r="12" spans="1:9" x14ac:dyDescent="0.2">
      <c r="D12">
        <v>10</v>
      </c>
      <c r="E12" s="6">
        <f t="shared" si="4"/>
        <v>87339.529162007224</v>
      </c>
      <c r="F12" s="9">
        <f t="shared" si="0"/>
        <v>1452.3603019877955</v>
      </c>
      <c r="G12" s="6">
        <f t="shared" si="1"/>
        <v>561.94516042187718</v>
      </c>
      <c r="H12" s="9">
        <f t="shared" si="2"/>
        <v>2014.3054624096726</v>
      </c>
      <c r="I12" s="6">
        <f t="shared" si="3"/>
        <v>85887.168860019432</v>
      </c>
    </row>
    <row r="13" spans="1:9" x14ac:dyDescent="0.2">
      <c r="D13">
        <v>11</v>
      </c>
      <c r="E13" s="6">
        <f t="shared" si="4"/>
        <v>85887.168860019432</v>
      </c>
      <c r="F13" s="9">
        <f t="shared" si="0"/>
        <v>1461.7048319013586</v>
      </c>
      <c r="G13" s="6">
        <f t="shared" si="1"/>
        <v>552.600630508314</v>
      </c>
      <c r="H13" s="9">
        <f t="shared" si="2"/>
        <v>2014.3054624096726</v>
      </c>
      <c r="I13" s="6">
        <f t="shared" si="3"/>
        <v>84425.464028118076</v>
      </c>
    </row>
    <row r="14" spans="1:9" x14ac:dyDescent="0.2">
      <c r="D14">
        <v>12</v>
      </c>
      <c r="E14" s="6">
        <f t="shared" si="4"/>
        <v>84425.464028118076</v>
      </c>
      <c r="F14" s="9">
        <f t="shared" si="0"/>
        <v>1471.1094848017494</v>
      </c>
      <c r="G14" s="6">
        <f t="shared" si="1"/>
        <v>543.19597760792317</v>
      </c>
      <c r="H14" s="9">
        <f t="shared" si="2"/>
        <v>2014.3054624096726</v>
      </c>
      <c r="I14" s="6">
        <f t="shared" si="3"/>
        <v>82954.354543316324</v>
      </c>
    </row>
    <row r="15" spans="1:9" x14ac:dyDescent="0.2">
      <c r="D15">
        <v>13</v>
      </c>
      <c r="E15" s="6">
        <f t="shared" si="4"/>
        <v>82954.354543316324</v>
      </c>
      <c r="F15" s="9">
        <f t="shared" si="0"/>
        <v>1480.5746475220756</v>
      </c>
      <c r="G15" s="6">
        <f t="shared" si="1"/>
        <v>533.73081488759703</v>
      </c>
      <c r="H15" s="9">
        <f t="shared" si="2"/>
        <v>2014.3054624096726</v>
      </c>
      <c r="I15" s="6">
        <f t="shared" si="3"/>
        <v>81473.779895794243</v>
      </c>
    </row>
    <row r="16" spans="1:9" x14ac:dyDescent="0.2">
      <c r="D16">
        <v>14</v>
      </c>
      <c r="E16" s="6">
        <f t="shared" si="4"/>
        <v>81473.779895794243</v>
      </c>
      <c r="F16" s="9">
        <f t="shared" si="0"/>
        <v>1490.1007093843405</v>
      </c>
      <c r="G16" s="6">
        <f t="shared" si="1"/>
        <v>524.20475302533225</v>
      </c>
      <c r="H16" s="9">
        <f t="shared" si="2"/>
        <v>2014.3054624096726</v>
      </c>
      <c r="I16" s="6">
        <f t="shared" si="3"/>
        <v>79983.679186409907</v>
      </c>
    </row>
    <row r="17" spans="4:9" x14ac:dyDescent="0.2">
      <c r="D17">
        <v>15</v>
      </c>
      <c r="E17" s="6">
        <f t="shared" si="4"/>
        <v>79983.679186409907</v>
      </c>
      <c r="F17" s="9">
        <f t="shared" si="0"/>
        <v>1499.6880622154567</v>
      </c>
      <c r="G17" s="6">
        <f t="shared" si="1"/>
        <v>514.61740019421597</v>
      </c>
      <c r="H17" s="9">
        <f t="shared" si="2"/>
        <v>2014.3054624096726</v>
      </c>
      <c r="I17" s="6">
        <f t="shared" si="3"/>
        <v>78483.99112419445</v>
      </c>
    </row>
    <row r="18" spans="4:9" x14ac:dyDescent="0.2">
      <c r="D18">
        <v>16</v>
      </c>
      <c r="E18" s="6">
        <f t="shared" si="4"/>
        <v>78483.99112419445</v>
      </c>
      <c r="F18" s="9">
        <f t="shared" si="0"/>
        <v>1509.3371003633636</v>
      </c>
      <c r="G18" s="6">
        <f t="shared" si="1"/>
        <v>504.96836204630904</v>
      </c>
      <c r="H18" s="9">
        <f t="shared" si="2"/>
        <v>2014.3054624096726</v>
      </c>
      <c r="I18" s="6">
        <f t="shared" si="3"/>
        <v>76974.654023831084</v>
      </c>
    </row>
    <row r="19" spans="4:9" x14ac:dyDescent="0.2">
      <c r="D19">
        <v>17</v>
      </c>
      <c r="E19" s="6">
        <f t="shared" si="4"/>
        <v>76974.654023831084</v>
      </c>
      <c r="F19" s="9">
        <f t="shared" si="0"/>
        <v>1519.0482207132468</v>
      </c>
      <c r="G19" s="6">
        <f t="shared" si="1"/>
        <v>495.25724169642592</v>
      </c>
      <c r="H19" s="9">
        <f t="shared" si="2"/>
        <v>2014.3054624096726</v>
      </c>
      <c r="I19" s="6">
        <f t="shared" si="3"/>
        <v>75455.60580311784</v>
      </c>
    </row>
    <row r="20" spans="4:9" x14ac:dyDescent="0.2">
      <c r="D20">
        <v>18</v>
      </c>
      <c r="E20" s="6">
        <f t="shared" si="4"/>
        <v>75455.60580311784</v>
      </c>
      <c r="F20" s="9">
        <f t="shared" si="0"/>
        <v>1528.8218227038628</v>
      </c>
      <c r="G20" s="6">
        <f t="shared" si="1"/>
        <v>485.48363970580976</v>
      </c>
      <c r="H20" s="9">
        <f t="shared" si="2"/>
        <v>2014.3054624096726</v>
      </c>
      <c r="I20" s="6">
        <f t="shared" si="3"/>
        <v>73926.78398041398</v>
      </c>
    </row>
    <row r="21" spans="4:9" x14ac:dyDescent="0.2">
      <c r="D21">
        <v>19</v>
      </c>
      <c r="E21" s="6">
        <f t="shared" si="4"/>
        <v>73926.78398041398</v>
      </c>
      <c r="F21" s="9">
        <f t="shared" si="0"/>
        <v>1538.6583083439698</v>
      </c>
      <c r="G21" s="6">
        <f t="shared" si="1"/>
        <v>475.64715406570281</v>
      </c>
      <c r="H21" s="9">
        <f t="shared" si="2"/>
        <v>2014.3054624096726</v>
      </c>
      <c r="I21" s="6">
        <f t="shared" si="3"/>
        <v>72388.125672070004</v>
      </c>
    </row>
    <row r="22" spans="4:9" x14ac:dyDescent="0.2">
      <c r="D22">
        <v>20</v>
      </c>
      <c r="E22" s="6">
        <f t="shared" si="4"/>
        <v>72388.125672070004</v>
      </c>
      <c r="F22" s="9">
        <f t="shared" si="0"/>
        <v>1548.5580822288618</v>
      </c>
      <c r="G22" s="6">
        <f t="shared" si="1"/>
        <v>465.74738018081069</v>
      </c>
      <c r="H22" s="9">
        <f t="shared" si="2"/>
        <v>2014.3054624096726</v>
      </c>
      <c r="I22" s="6">
        <f t="shared" si="3"/>
        <v>70839.567589841143</v>
      </c>
    </row>
    <row r="23" spans="4:9" x14ac:dyDescent="0.2">
      <c r="D23">
        <v>21</v>
      </c>
      <c r="E23" s="6">
        <f t="shared" si="4"/>
        <v>70839.567589841143</v>
      </c>
      <c r="F23" s="9">
        <f t="shared" si="0"/>
        <v>1558.5215515570117</v>
      </c>
      <c r="G23" s="6">
        <f t="shared" si="1"/>
        <v>455.78391085266105</v>
      </c>
      <c r="H23" s="9">
        <f t="shared" si="2"/>
        <v>2014.3054624096726</v>
      </c>
      <c r="I23" s="6">
        <f t="shared" si="3"/>
        <v>69281.046038284127</v>
      </c>
    </row>
    <row r="24" spans="4:9" x14ac:dyDescent="0.2">
      <c r="D24">
        <v>22</v>
      </c>
      <c r="E24" s="6">
        <f t="shared" si="4"/>
        <v>69281.046038284127</v>
      </c>
      <c r="F24" s="9">
        <f t="shared" si="0"/>
        <v>1568.5491261468187</v>
      </c>
      <c r="G24" s="6">
        <f t="shared" si="1"/>
        <v>445.75633626285395</v>
      </c>
      <c r="H24" s="9">
        <f t="shared" si="2"/>
        <v>2014.3054624096726</v>
      </c>
      <c r="I24" s="6">
        <f t="shared" si="3"/>
        <v>67712.496912137314</v>
      </c>
    </row>
    <row r="25" spans="4:9" x14ac:dyDescent="0.2">
      <c r="D25">
        <v>23</v>
      </c>
      <c r="E25" s="6">
        <f t="shared" si="4"/>
        <v>67712.496912137314</v>
      </c>
      <c r="F25" s="9">
        <f t="shared" si="0"/>
        <v>1578.6412184534668</v>
      </c>
      <c r="G25" s="6">
        <f t="shared" si="1"/>
        <v>435.66424395620578</v>
      </c>
      <c r="H25" s="9">
        <f t="shared" si="2"/>
        <v>2014.3054624096726</v>
      </c>
      <c r="I25" s="6">
        <f t="shared" si="3"/>
        <v>66133.855693683843</v>
      </c>
    </row>
    <row r="26" spans="4:9" x14ac:dyDescent="0.2">
      <c r="D26">
        <v>24</v>
      </c>
      <c r="E26" s="6">
        <f t="shared" si="4"/>
        <v>66133.855693683843</v>
      </c>
      <c r="F26" s="9">
        <f t="shared" si="0"/>
        <v>1588.7982435858889</v>
      </c>
      <c r="G26" s="6">
        <f t="shared" si="1"/>
        <v>425.50721882378366</v>
      </c>
      <c r="H26" s="9">
        <f t="shared" si="2"/>
        <v>2014.3054624096726</v>
      </c>
      <c r="I26" s="6">
        <f t="shared" si="3"/>
        <v>64545.057450097956</v>
      </c>
    </row>
    <row r="27" spans="4:9" x14ac:dyDescent="0.2">
      <c r="D27">
        <v>25</v>
      </c>
      <c r="E27" s="6">
        <f t="shared" si="4"/>
        <v>64545.057450097956</v>
      </c>
      <c r="F27" s="9">
        <f t="shared" si="0"/>
        <v>1599.0206193238412</v>
      </c>
      <c r="G27" s="6">
        <f t="shared" si="1"/>
        <v>415.28484308583148</v>
      </c>
      <c r="H27" s="9">
        <f t="shared" si="2"/>
        <v>2014.3054624096726</v>
      </c>
      <c r="I27" s="6">
        <f t="shared" si="3"/>
        <v>62946.036830774116</v>
      </c>
    </row>
    <row r="28" spans="4:9" x14ac:dyDescent="0.2">
      <c r="D28">
        <v>26</v>
      </c>
      <c r="E28" s="6">
        <f t="shared" si="4"/>
        <v>62946.036830774116</v>
      </c>
      <c r="F28" s="9">
        <f t="shared" si="0"/>
        <v>1609.3087661350871</v>
      </c>
      <c r="G28" s="6">
        <f t="shared" si="1"/>
        <v>404.99669627458553</v>
      </c>
      <c r="H28" s="9">
        <f t="shared" si="2"/>
        <v>2014.3054624096726</v>
      </c>
      <c r="I28" s="6">
        <f t="shared" si="3"/>
        <v>61336.728064639028</v>
      </c>
    </row>
    <row r="29" spans="4:9" x14ac:dyDescent="0.2">
      <c r="D29">
        <v>27</v>
      </c>
      <c r="E29" s="6">
        <f t="shared" si="4"/>
        <v>61336.728064639028</v>
      </c>
      <c r="F29" s="9">
        <f t="shared" si="0"/>
        <v>1619.6631071926927</v>
      </c>
      <c r="G29" s="6">
        <f t="shared" si="1"/>
        <v>394.64235521697992</v>
      </c>
      <c r="H29" s="9">
        <f t="shared" si="2"/>
        <v>2014.3054624096726</v>
      </c>
      <c r="I29" s="6">
        <f t="shared" si="3"/>
        <v>59717.064957446339</v>
      </c>
    </row>
    <row r="30" spans="4:9" x14ac:dyDescent="0.2">
      <c r="D30">
        <v>28</v>
      </c>
      <c r="E30" s="6">
        <f t="shared" si="4"/>
        <v>59717.064957446339</v>
      </c>
      <c r="F30" s="9">
        <f t="shared" si="0"/>
        <v>1630.0840683924321</v>
      </c>
      <c r="G30" s="6">
        <f t="shared" si="1"/>
        <v>384.22139401724047</v>
      </c>
      <c r="H30" s="9">
        <f t="shared" si="2"/>
        <v>2014.3054624096726</v>
      </c>
      <c r="I30" s="6">
        <f t="shared" si="3"/>
        <v>58086.980889053906</v>
      </c>
    </row>
    <row r="31" spans="4:9" x14ac:dyDescent="0.2">
      <c r="D31">
        <v>29</v>
      </c>
      <c r="E31" s="6">
        <f t="shared" si="4"/>
        <v>58086.980889053906</v>
      </c>
      <c r="F31" s="9">
        <f t="shared" si="0"/>
        <v>1640.5720783703059</v>
      </c>
      <c r="G31" s="6">
        <f t="shared" si="1"/>
        <v>373.73338403936668</v>
      </c>
      <c r="H31" s="9">
        <f t="shared" si="2"/>
        <v>2014.3054624096726</v>
      </c>
      <c r="I31" s="6">
        <f t="shared" si="3"/>
        <v>56446.408810683599</v>
      </c>
    </row>
    <row r="32" spans="4:9" x14ac:dyDescent="0.2">
      <c r="D32">
        <v>30</v>
      </c>
      <c r="E32" s="6">
        <f t="shared" si="4"/>
        <v>56446.408810683599</v>
      </c>
      <c r="F32" s="9">
        <f t="shared" si="0"/>
        <v>1651.1275685201713</v>
      </c>
      <c r="G32" s="6">
        <f t="shared" si="1"/>
        <v>363.17789388950121</v>
      </c>
      <c r="H32" s="9">
        <f t="shared" si="2"/>
        <v>2014.3054624096726</v>
      </c>
      <c r="I32" s="6">
        <f t="shared" si="3"/>
        <v>54795.28124216343</v>
      </c>
    </row>
    <row r="33" spans="4:9" x14ac:dyDescent="0.2">
      <c r="D33">
        <v>31</v>
      </c>
      <c r="E33" s="6">
        <f t="shared" si="4"/>
        <v>54795.28124216343</v>
      </c>
      <c r="F33" s="9">
        <f t="shared" si="0"/>
        <v>1661.7509730114868</v>
      </c>
      <c r="G33" s="6">
        <f t="shared" si="1"/>
        <v>352.55448939818569</v>
      </c>
      <c r="H33" s="9">
        <f t="shared" si="2"/>
        <v>2014.3054624096726</v>
      </c>
      <c r="I33" s="6">
        <f t="shared" si="3"/>
        <v>53133.530269151946</v>
      </c>
    </row>
    <row r="34" spans="4:9" x14ac:dyDescent="0.2">
      <c r="D34">
        <v>32</v>
      </c>
      <c r="E34" s="6">
        <f t="shared" si="4"/>
        <v>53133.530269151946</v>
      </c>
      <c r="F34" s="9">
        <f t="shared" si="0"/>
        <v>1672.4427288071702</v>
      </c>
      <c r="G34" s="6">
        <f t="shared" si="1"/>
        <v>341.86273360250232</v>
      </c>
      <c r="H34" s="9">
        <f t="shared" si="2"/>
        <v>2014.3054624096726</v>
      </c>
      <c r="I34" s="6">
        <f t="shared" si="3"/>
        <v>51461.087540344779</v>
      </c>
    </row>
    <row r="35" spans="4:9" x14ac:dyDescent="0.2">
      <c r="D35">
        <v>33</v>
      </c>
      <c r="E35" s="6">
        <f t="shared" si="4"/>
        <v>51461.087540344779</v>
      </c>
      <c r="F35" s="9">
        <f t="shared" si="0"/>
        <v>1683.203275681572</v>
      </c>
      <c r="G35" s="6">
        <f t="shared" si="1"/>
        <v>331.10218672810066</v>
      </c>
      <c r="H35" s="9">
        <f t="shared" si="2"/>
        <v>2014.3054624096726</v>
      </c>
      <c r="I35" s="6">
        <f t="shared" si="3"/>
        <v>49777.884264663204</v>
      </c>
    </row>
    <row r="36" spans="4:9" x14ac:dyDescent="0.2">
      <c r="D36">
        <v>34</v>
      </c>
      <c r="E36" s="6">
        <f t="shared" si="4"/>
        <v>49777.884264663204</v>
      </c>
      <c r="F36" s="9">
        <f t="shared" si="0"/>
        <v>1694.0330562385636</v>
      </c>
      <c r="G36" s="6">
        <f t="shared" si="1"/>
        <v>320.27240617110903</v>
      </c>
      <c r="H36" s="9">
        <f t="shared" si="2"/>
        <v>2014.3054624096726</v>
      </c>
      <c r="I36" s="6">
        <f t="shared" si="3"/>
        <v>48083.851208424639</v>
      </c>
    </row>
    <row r="37" spans="4:9" x14ac:dyDescent="0.2">
      <c r="D37">
        <v>35</v>
      </c>
      <c r="E37" s="6">
        <f t="shared" si="4"/>
        <v>48083.851208424639</v>
      </c>
      <c r="F37" s="9">
        <f t="shared" si="0"/>
        <v>1704.9325159297437</v>
      </c>
      <c r="G37" s="6">
        <f t="shared" si="1"/>
        <v>309.37294647992894</v>
      </c>
      <c r="H37" s="9">
        <f t="shared" si="2"/>
        <v>2014.3054624096726</v>
      </c>
      <c r="I37" s="6">
        <f t="shared" si="3"/>
        <v>46378.918692494895</v>
      </c>
    </row>
    <row r="38" spans="4:9" x14ac:dyDescent="0.2">
      <c r="D38">
        <v>36</v>
      </c>
      <c r="E38" s="6">
        <f t="shared" si="4"/>
        <v>46378.918692494895</v>
      </c>
      <c r="F38" s="9">
        <f t="shared" si="0"/>
        <v>1715.9021030727595</v>
      </c>
      <c r="G38" s="6">
        <f t="shared" si="1"/>
        <v>298.40335933691307</v>
      </c>
      <c r="H38" s="9">
        <f t="shared" si="2"/>
        <v>2014.3054624096726</v>
      </c>
      <c r="I38" s="6">
        <f t="shared" si="3"/>
        <v>44663.016589422135</v>
      </c>
    </row>
    <row r="39" spans="4:9" x14ac:dyDescent="0.2">
      <c r="D39">
        <v>37</v>
      </c>
      <c r="E39" s="6">
        <f t="shared" si="4"/>
        <v>44663.016589422135</v>
      </c>
      <c r="F39" s="9">
        <f t="shared" si="0"/>
        <v>1726.9422688697477</v>
      </c>
      <c r="G39" s="6">
        <f t="shared" si="1"/>
        <v>287.36319353992474</v>
      </c>
      <c r="H39" s="9">
        <f t="shared" si="2"/>
        <v>2014.3054624096726</v>
      </c>
      <c r="I39" s="6">
        <f t="shared" si="3"/>
        <v>42936.07432055239</v>
      </c>
    </row>
    <row r="40" spans="4:9" x14ac:dyDescent="0.2">
      <c r="D40">
        <v>38</v>
      </c>
      <c r="E40" s="6">
        <f t="shared" si="4"/>
        <v>42936.07432055239</v>
      </c>
      <c r="F40" s="9">
        <f t="shared" si="0"/>
        <v>1738.0534674258934</v>
      </c>
      <c r="G40" s="6">
        <f t="shared" si="1"/>
        <v>276.25199498377913</v>
      </c>
      <c r="H40" s="9">
        <f t="shared" si="2"/>
        <v>2014.3054624096726</v>
      </c>
      <c r="I40" s="6">
        <f t="shared" si="3"/>
        <v>41198.020853126494</v>
      </c>
    </row>
    <row r="41" spans="4:9" x14ac:dyDescent="0.2">
      <c r="D41">
        <v>39</v>
      </c>
      <c r="E41" s="6">
        <f t="shared" si="4"/>
        <v>41198.020853126494</v>
      </c>
      <c r="F41" s="9">
        <f t="shared" si="0"/>
        <v>1749.2361557681074</v>
      </c>
      <c r="G41" s="6">
        <f t="shared" si="1"/>
        <v>265.06930664156505</v>
      </c>
      <c r="H41" s="9">
        <f t="shared" si="2"/>
        <v>2014.3054624096726</v>
      </c>
      <c r="I41" s="6">
        <f t="shared" si="3"/>
        <v>39448.784697358387</v>
      </c>
    </row>
    <row r="42" spans="4:9" x14ac:dyDescent="0.2">
      <c r="D42">
        <v>40</v>
      </c>
      <c r="E42" s="6">
        <f t="shared" si="4"/>
        <v>39448.784697358387</v>
      </c>
      <c r="F42" s="9">
        <f t="shared" si="0"/>
        <v>1760.4907938638262</v>
      </c>
      <c r="G42" s="6">
        <f t="shared" si="1"/>
        <v>253.81466854584642</v>
      </c>
      <c r="H42" s="9">
        <f t="shared" si="2"/>
        <v>2014.3054624096726</v>
      </c>
      <c r="I42" s="6">
        <f t="shared" si="3"/>
        <v>37688.293903494559</v>
      </c>
    </row>
    <row r="43" spans="4:9" x14ac:dyDescent="0.2">
      <c r="D43">
        <v>41</v>
      </c>
      <c r="E43" s="6">
        <f t="shared" si="4"/>
        <v>37688.293903494559</v>
      </c>
      <c r="F43" s="9">
        <f t="shared" si="0"/>
        <v>1771.8178446399299</v>
      </c>
      <c r="G43" s="6">
        <f t="shared" si="1"/>
        <v>242.48761776974271</v>
      </c>
      <c r="H43" s="9">
        <f t="shared" si="2"/>
        <v>2014.3054624096726</v>
      </c>
      <c r="I43" s="6">
        <f t="shared" si="3"/>
        <v>35916.476058854627</v>
      </c>
    </row>
    <row r="44" spans="4:9" x14ac:dyDescent="0.2">
      <c r="D44">
        <v>42</v>
      </c>
      <c r="E44" s="6">
        <f t="shared" si="4"/>
        <v>35916.476058854627</v>
      </c>
      <c r="F44" s="9">
        <f t="shared" si="0"/>
        <v>1783.2177740017846</v>
      </c>
      <c r="G44" s="6">
        <f t="shared" si="1"/>
        <v>231.08768840788801</v>
      </c>
      <c r="H44" s="9">
        <f t="shared" si="2"/>
        <v>2014.3054624096726</v>
      </c>
      <c r="I44" s="6">
        <f t="shared" si="3"/>
        <v>34133.25828485284</v>
      </c>
    </row>
    <row r="45" spans="4:9" x14ac:dyDescent="0.2">
      <c r="D45">
        <v>43</v>
      </c>
      <c r="E45" s="6">
        <f t="shared" si="4"/>
        <v>34133.25828485284</v>
      </c>
      <c r="F45" s="9">
        <f t="shared" si="0"/>
        <v>1794.6910508524054</v>
      </c>
      <c r="G45" s="6">
        <f t="shared" si="1"/>
        <v>219.6144115572672</v>
      </c>
      <c r="H45" s="9">
        <f t="shared" si="2"/>
        <v>2014.3054624096726</v>
      </c>
      <c r="I45" s="6">
        <f t="shared" si="3"/>
        <v>32338.567234000435</v>
      </c>
    </row>
    <row r="46" spans="4:9" x14ac:dyDescent="0.2">
      <c r="D46">
        <v>44</v>
      </c>
      <c r="E46" s="6">
        <f t="shared" si="4"/>
        <v>32338.567234000435</v>
      </c>
      <c r="F46" s="9">
        <f t="shared" si="0"/>
        <v>1806.2381471117435</v>
      </c>
      <c r="G46" s="6">
        <f t="shared" si="1"/>
        <v>208.06731529792916</v>
      </c>
      <c r="H46" s="9">
        <f t="shared" si="2"/>
        <v>2014.3054624096726</v>
      </c>
      <c r="I46" s="6">
        <f t="shared" si="3"/>
        <v>30532.329086888691</v>
      </c>
    </row>
    <row r="47" spans="4:9" x14ac:dyDescent="0.2">
      <c r="D47">
        <v>45</v>
      </c>
      <c r="E47" s="6">
        <f t="shared" si="4"/>
        <v>30532.329086888691</v>
      </c>
      <c r="F47" s="9">
        <f t="shared" si="0"/>
        <v>1817.8595377360973</v>
      </c>
      <c r="G47" s="6">
        <f t="shared" si="1"/>
        <v>196.44592467357538</v>
      </c>
      <c r="H47" s="9">
        <f t="shared" si="2"/>
        <v>2014.3054624096726</v>
      </c>
      <c r="I47" s="6">
        <f t="shared" si="3"/>
        <v>28714.469549152593</v>
      </c>
    </row>
    <row r="48" spans="4:9" x14ac:dyDescent="0.2">
      <c r="D48">
        <v>46</v>
      </c>
      <c r="E48" s="6">
        <f t="shared" si="4"/>
        <v>28714.469549152593</v>
      </c>
      <c r="F48" s="9">
        <f t="shared" si="0"/>
        <v>1829.5557007376483</v>
      </c>
      <c r="G48" s="6">
        <f t="shared" si="1"/>
        <v>184.74976167202439</v>
      </c>
      <c r="H48" s="9">
        <f t="shared" si="2"/>
        <v>2014.3054624096726</v>
      </c>
      <c r="I48" s="6">
        <f t="shared" si="3"/>
        <v>26884.913848414944</v>
      </c>
    </row>
    <row r="49" spans="4:9" x14ac:dyDescent="0.2">
      <c r="D49">
        <v>47</v>
      </c>
      <c r="E49" s="6">
        <f t="shared" si="4"/>
        <v>26884.913848414944</v>
      </c>
      <c r="F49" s="9">
        <f t="shared" si="0"/>
        <v>1841.3271172041227</v>
      </c>
      <c r="G49" s="6">
        <f t="shared" si="1"/>
        <v>172.97834520554994</v>
      </c>
      <c r="H49" s="9">
        <f t="shared" si="2"/>
        <v>2014.3054624096726</v>
      </c>
      <c r="I49" s="6">
        <f t="shared" si="3"/>
        <v>25043.58673121082</v>
      </c>
    </row>
    <row r="50" spans="4:9" x14ac:dyDescent="0.2">
      <c r="D50">
        <v>48</v>
      </c>
      <c r="E50" s="6">
        <f t="shared" si="4"/>
        <v>25043.58673121082</v>
      </c>
      <c r="F50" s="9">
        <f t="shared" si="0"/>
        <v>1853.1742713185797</v>
      </c>
      <c r="G50" s="6">
        <f t="shared" si="1"/>
        <v>161.1311910910928</v>
      </c>
      <c r="H50" s="9">
        <f t="shared" si="2"/>
        <v>2014.3054624096726</v>
      </c>
      <c r="I50" s="6">
        <f t="shared" si="3"/>
        <v>23190.412459892239</v>
      </c>
    </row>
    <row r="51" spans="4:9" x14ac:dyDescent="0.2">
      <c r="D51">
        <v>49</v>
      </c>
      <c r="E51" s="6">
        <f t="shared" si="4"/>
        <v>23190.412459892239</v>
      </c>
      <c r="F51" s="9">
        <f t="shared" si="0"/>
        <v>1865.0976503793272</v>
      </c>
      <c r="G51" s="6">
        <f t="shared" si="1"/>
        <v>149.20781203034539</v>
      </c>
      <c r="H51" s="9">
        <f t="shared" si="2"/>
        <v>2014.3054624096726</v>
      </c>
      <c r="I51" s="6">
        <f t="shared" si="3"/>
        <v>21325.314809512911</v>
      </c>
    </row>
    <row r="52" spans="4:9" x14ac:dyDescent="0.2">
      <c r="D52">
        <v>50</v>
      </c>
      <c r="E52" s="6">
        <f t="shared" si="4"/>
        <v>21325.314809512911</v>
      </c>
      <c r="F52" s="9">
        <f t="shared" si="0"/>
        <v>1877.0977448199644</v>
      </c>
      <c r="G52" s="6">
        <f t="shared" si="1"/>
        <v>137.20771758970812</v>
      </c>
      <c r="H52" s="9">
        <f t="shared" si="2"/>
        <v>2014.3054624096726</v>
      </c>
      <c r="I52" s="6">
        <f t="shared" si="3"/>
        <v>19448.217064692948</v>
      </c>
    </row>
    <row r="53" spans="4:9" x14ac:dyDescent="0.2">
      <c r="D53">
        <v>51</v>
      </c>
      <c r="E53" s="6">
        <f t="shared" si="4"/>
        <v>19448.217064692948</v>
      </c>
      <c r="F53" s="9">
        <f t="shared" si="0"/>
        <v>1889.1750482295556</v>
      </c>
      <c r="G53" s="6">
        <f t="shared" si="1"/>
        <v>125.13041418011696</v>
      </c>
      <c r="H53" s="9">
        <f t="shared" si="2"/>
        <v>2014.3054624096726</v>
      </c>
      <c r="I53" s="6">
        <f t="shared" si="3"/>
        <v>17559.042016463391</v>
      </c>
    </row>
    <row r="54" spans="4:9" x14ac:dyDescent="0.2">
      <c r="D54">
        <v>52</v>
      </c>
      <c r="E54" s="6">
        <f t="shared" si="4"/>
        <v>17559.042016463391</v>
      </c>
      <c r="F54" s="9">
        <f t="shared" si="0"/>
        <v>1901.3300573729318</v>
      </c>
      <c r="G54" s="6">
        <f t="shared" si="1"/>
        <v>112.97540503674081</v>
      </c>
      <c r="H54" s="9">
        <f t="shared" si="2"/>
        <v>2014.3054624096726</v>
      </c>
      <c r="I54" s="6">
        <f t="shared" si="3"/>
        <v>15657.711959090459</v>
      </c>
    </row>
    <row r="55" spans="4:9" x14ac:dyDescent="0.2">
      <c r="D55">
        <v>53</v>
      </c>
      <c r="E55" s="6">
        <f t="shared" si="4"/>
        <v>15657.711959090459</v>
      </c>
      <c r="F55" s="9">
        <f t="shared" si="0"/>
        <v>1913.5632722111238</v>
      </c>
      <c r="G55" s="6">
        <f t="shared" si="1"/>
        <v>100.74219019854881</v>
      </c>
      <c r="H55" s="9">
        <f t="shared" si="2"/>
        <v>2014.3054624096726</v>
      </c>
      <c r="I55" s="6">
        <f t="shared" si="3"/>
        <v>13744.148686879334</v>
      </c>
    </row>
    <row r="56" spans="4:9" x14ac:dyDescent="0.2">
      <c r="D56">
        <v>54</v>
      </c>
      <c r="E56" s="6">
        <f t="shared" si="4"/>
        <v>13744.148686879334</v>
      </c>
      <c r="F56" s="9">
        <f t="shared" si="0"/>
        <v>1925.8751959219269</v>
      </c>
      <c r="G56" s="6">
        <f t="shared" si="1"/>
        <v>88.43026648774574</v>
      </c>
      <c r="H56" s="9">
        <f t="shared" si="2"/>
        <v>2014.3054624096726</v>
      </c>
      <c r="I56" s="6">
        <f t="shared" si="3"/>
        <v>11818.273490957408</v>
      </c>
    </row>
    <row r="57" spans="4:9" x14ac:dyDescent="0.2">
      <c r="D57">
        <v>55</v>
      </c>
      <c r="E57" s="6">
        <f t="shared" si="4"/>
        <v>11818.273490957408</v>
      </c>
      <c r="F57" s="9">
        <f t="shared" si="0"/>
        <v>1938.2663349205973</v>
      </c>
      <c r="G57" s="6">
        <f t="shared" si="1"/>
        <v>76.039127489075312</v>
      </c>
      <c r="H57" s="9">
        <f t="shared" si="2"/>
        <v>2014.3054624096726</v>
      </c>
      <c r="I57" s="6">
        <f t="shared" si="3"/>
        <v>9880.0071560368106</v>
      </c>
    </row>
    <row r="58" spans="4:9" x14ac:dyDescent="0.2">
      <c r="D58">
        <v>56</v>
      </c>
      <c r="E58" s="6">
        <f t="shared" si="4"/>
        <v>9880.0071560368106</v>
      </c>
      <c r="F58" s="9">
        <f t="shared" si="0"/>
        <v>1950.7371988806824</v>
      </c>
      <c r="G58" s="6">
        <f t="shared" si="1"/>
        <v>63.568263528990201</v>
      </c>
      <c r="H58" s="9">
        <f t="shared" si="2"/>
        <v>2014.3054624096726</v>
      </c>
      <c r="I58" s="6">
        <f t="shared" si="3"/>
        <v>7929.2699571561279</v>
      </c>
    </row>
    <row r="59" spans="4:9" x14ac:dyDescent="0.2">
      <c r="D59">
        <v>57</v>
      </c>
      <c r="E59" s="6">
        <f t="shared" si="4"/>
        <v>7929.2699571561279</v>
      </c>
      <c r="F59" s="9">
        <f t="shared" si="0"/>
        <v>1963.2883007549844</v>
      </c>
      <c r="G59" s="6">
        <f t="shared" si="1"/>
        <v>51.017161654688138</v>
      </c>
      <c r="H59" s="9">
        <f t="shared" si="2"/>
        <v>2014.3054624096726</v>
      </c>
      <c r="I59" s="6">
        <f t="shared" si="3"/>
        <v>5965.9816564011435</v>
      </c>
    </row>
    <row r="60" spans="4:9" x14ac:dyDescent="0.2">
      <c r="D60">
        <v>58</v>
      </c>
      <c r="E60" s="6">
        <f t="shared" si="4"/>
        <v>5965.9816564011435</v>
      </c>
      <c r="F60" s="9">
        <f t="shared" si="0"/>
        <v>1975.9201567966595</v>
      </c>
      <c r="G60" s="6">
        <f t="shared" si="1"/>
        <v>38.385305613013095</v>
      </c>
      <c r="H60" s="9">
        <f t="shared" si="2"/>
        <v>2014.3054624096726</v>
      </c>
      <c r="I60" s="6">
        <f t="shared" si="3"/>
        <v>3990.0614996044842</v>
      </c>
    </row>
    <row r="61" spans="4:9" x14ac:dyDescent="0.2">
      <c r="D61">
        <v>59</v>
      </c>
      <c r="E61" s="6">
        <f t="shared" si="4"/>
        <v>3990.0614996044842</v>
      </c>
      <c r="F61" s="9">
        <f t="shared" si="0"/>
        <v>1988.633286580452</v>
      </c>
      <c r="G61" s="6">
        <f t="shared" si="1"/>
        <v>25.672175829220691</v>
      </c>
      <c r="H61" s="9">
        <f t="shared" si="2"/>
        <v>2014.3054624096726</v>
      </c>
      <c r="I61" s="6">
        <f t="shared" si="3"/>
        <v>2001.4282130240322</v>
      </c>
    </row>
    <row r="62" spans="4:9" x14ac:dyDescent="0.2">
      <c r="D62">
        <v>60</v>
      </c>
      <c r="E62" s="6">
        <f t="shared" si="4"/>
        <v>2001.4282130240322</v>
      </c>
      <c r="F62" s="9">
        <f t="shared" si="0"/>
        <v>2001.4282130240656</v>
      </c>
      <c r="G62" s="6">
        <f t="shared" si="1"/>
        <v>12.877249385606982</v>
      </c>
      <c r="H62" s="9">
        <f t="shared" si="2"/>
        <v>2014.3054624096726</v>
      </c>
      <c r="I62" s="6">
        <f t="shared" si="3"/>
        <v>-3.3423930290155113E-11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לוח רגיל</vt:lpstr>
      <vt:lpstr>לוח שפיצר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2023-08-02T16:30:38Z</dcterms:created>
  <dcterms:modified xsi:type="dcterms:W3CDTF">2023-08-02T16:53:46Z</dcterms:modified>
</cp:coreProperties>
</file>